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урс" sheetId="11" r:id="rId1"/>
    <sheet name=" 2 курс" sheetId="12" r:id="rId2"/>
    <sheet name="3 курс" sheetId="13" r:id="rId3"/>
    <sheet name="Все курсы" sheetId="1" r:id="rId4"/>
    <sheet name="Лист2" sheetId="2" r:id="rId5"/>
    <sheet name="Лист3" sheetId="3" r:id="rId6"/>
  </sheets>
  <definedNames>
    <definedName name="_xlnm.Print_Area" localSheetId="3">'Все курсы'!$A$1:$V$109</definedName>
  </definedNames>
  <calcPr calcId="145621"/>
</workbook>
</file>

<file path=xl/sharedStrings.xml><?xml version="1.0" encoding="utf-8"?>
<sst xmlns="http://schemas.openxmlformats.org/spreadsheetml/2006/main" count="1229" uniqueCount="288">
  <si>
    <t xml:space="preserve">2. План учебного процесса (основная профессиональная образовательная программа СПО) </t>
  </si>
  <si>
    <t xml:space="preserve">Индекс </t>
  </si>
  <si>
    <t>Наименование циклов, дисциплин, профессиональных модулей,</t>
  </si>
  <si>
    <t>Формы промежуточной аттестации</t>
  </si>
  <si>
    <t xml:space="preserve">Учебная нагрузка обучающихся (час.)  </t>
  </si>
  <si>
    <t>Распределение обязательной нагрузки по курсам и семестрам (час в семестр)</t>
  </si>
  <si>
    <t>Максимальная</t>
  </si>
  <si>
    <t>Самостоятельная работа</t>
  </si>
  <si>
    <t xml:space="preserve">Обязательная аудиторная </t>
  </si>
  <si>
    <t xml:space="preserve">I-курс </t>
  </si>
  <si>
    <t>II-курс</t>
  </si>
  <si>
    <t xml:space="preserve">III -курс </t>
  </si>
  <si>
    <t xml:space="preserve">Всего занятий </t>
  </si>
  <si>
    <t>В т.ч.</t>
  </si>
  <si>
    <t>1сем.</t>
  </si>
  <si>
    <t xml:space="preserve">16,5 нед. </t>
  </si>
  <si>
    <t>2сем.</t>
  </si>
  <si>
    <t>21нед.</t>
  </si>
  <si>
    <t>3сем.</t>
  </si>
  <si>
    <t>16нед.</t>
  </si>
  <si>
    <t>4сем</t>
  </si>
  <si>
    <t>18 нед.</t>
  </si>
  <si>
    <t>5сем</t>
  </si>
  <si>
    <t>6сем.</t>
  </si>
  <si>
    <t>8,5нед.</t>
  </si>
  <si>
    <t xml:space="preserve">Лекций </t>
  </si>
  <si>
    <t>Лаб.ипракт. занятии.включ.семинары</t>
  </si>
  <si>
    <t>Курсовых работ (проектов)</t>
  </si>
  <si>
    <t>ОГСЭ.00</t>
  </si>
  <si>
    <t>Общий гуманитарный и социально-экономический цикл</t>
  </si>
  <si>
    <t>5з/-/-</t>
  </si>
  <si>
    <t>ОГСЭ.01</t>
  </si>
  <si>
    <t xml:space="preserve">Основы философии </t>
  </si>
  <si>
    <t>з</t>
  </si>
  <si>
    <t>-</t>
  </si>
  <si>
    <t>ОГСЭ.02</t>
  </si>
  <si>
    <t xml:space="preserve">История </t>
  </si>
  <si>
    <t>ОГСЭ.03</t>
  </si>
  <si>
    <t xml:space="preserve">Иностранный язык </t>
  </si>
  <si>
    <t>-,з,-з,з</t>
  </si>
  <si>
    <t>ОГСЭ.04</t>
  </si>
  <si>
    <t xml:space="preserve">Физическая культура </t>
  </si>
  <si>
    <t>з,з,з,з,з,з</t>
  </si>
  <si>
    <t>ОГСЭ.05</t>
  </si>
  <si>
    <t xml:space="preserve">Русский язык и культура речи </t>
  </si>
  <si>
    <t>ОГСЭ.07</t>
  </si>
  <si>
    <t xml:space="preserve">Чеченский язык и культура речи </t>
  </si>
  <si>
    <t xml:space="preserve">История Чечни </t>
  </si>
  <si>
    <t xml:space="preserve">История религий </t>
  </si>
  <si>
    <t>ЕН.00</t>
  </si>
  <si>
    <t>Математический и общий естественнонаучный цикл</t>
  </si>
  <si>
    <t>2з/-/-</t>
  </si>
  <si>
    <t>ЕН.01</t>
  </si>
  <si>
    <t xml:space="preserve">Математика </t>
  </si>
  <si>
    <t>ЕН.02</t>
  </si>
  <si>
    <t xml:space="preserve">Информационные технологии в профессиональной деятельности </t>
  </si>
  <si>
    <t>з,з</t>
  </si>
  <si>
    <t>П.00</t>
  </si>
  <si>
    <t xml:space="preserve">Профессиональный цикл </t>
  </si>
  <si>
    <t>7з/11дз/11э</t>
  </si>
  <si>
    <t>ОП.00</t>
  </si>
  <si>
    <t xml:space="preserve">Общепрофессиональные дисциплины </t>
  </si>
  <si>
    <t>5з/4дз/2э</t>
  </si>
  <si>
    <t>ОП.01</t>
  </si>
  <si>
    <t xml:space="preserve">Основы латинского языка с медицинской терминологией </t>
  </si>
  <si>
    <t>ОП.02</t>
  </si>
  <si>
    <t xml:space="preserve">Анатомия и физиология человека </t>
  </si>
  <si>
    <t>з,э</t>
  </si>
  <si>
    <t>ОП.03</t>
  </si>
  <si>
    <t xml:space="preserve">Основы патологии </t>
  </si>
  <si>
    <t>ОП.04</t>
  </si>
  <si>
    <t xml:space="preserve">Генетика человека с основами медицинской генетики </t>
  </si>
  <si>
    <t>ОП.05</t>
  </si>
  <si>
    <t>ОП.06</t>
  </si>
  <si>
    <t xml:space="preserve">Основы микробиологии и иммунологии </t>
  </si>
  <si>
    <t>-,з</t>
  </si>
  <si>
    <t>ОП.07</t>
  </si>
  <si>
    <t xml:space="preserve">Фармакология </t>
  </si>
  <si>
    <t>-,дз</t>
  </si>
  <si>
    <t>ОП.08</t>
  </si>
  <si>
    <t xml:space="preserve">Психология </t>
  </si>
  <si>
    <t>з,-,дз</t>
  </si>
  <si>
    <t>ОП.09</t>
  </si>
  <si>
    <t xml:space="preserve">Правовое обеспечение профессиональной деятельности </t>
  </si>
  <si>
    <t xml:space="preserve"> з</t>
  </si>
  <si>
    <t>ОП.10</t>
  </si>
  <si>
    <t xml:space="preserve">Общественное здоровье и здравоохранение </t>
  </si>
  <si>
    <t>ОП.11</t>
  </si>
  <si>
    <t>компл.</t>
  </si>
  <si>
    <t>ЛФК</t>
  </si>
  <si>
    <t>дз</t>
  </si>
  <si>
    <t>ОП.13</t>
  </si>
  <si>
    <t xml:space="preserve">Безопасность жизнедеятельности </t>
  </si>
  <si>
    <t>э</t>
  </si>
  <si>
    <t>ОП.14</t>
  </si>
  <si>
    <t xml:space="preserve">Медицина катастроф и экстренная  помощь </t>
  </si>
  <si>
    <t>ПМ.00</t>
  </si>
  <si>
    <t xml:space="preserve">Профессиональные модули </t>
  </si>
  <si>
    <t>2з/6дз/9э</t>
  </si>
  <si>
    <t>ПМ.01</t>
  </si>
  <si>
    <t xml:space="preserve">Медицинская и медико-социальная помощь женщине, новорожденным и семье при физиологическом течении беременности, родов и послеродовом периоде </t>
  </si>
  <si>
    <t xml:space="preserve">  1з/2дз/1э</t>
  </si>
  <si>
    <t>МДК.01.01</t>
  </si>
  <si>
    <t xml:space="preserve">Физиологическое акушерство </t>
  </si>
  <si>
    <t xml:space="preserve">Сестринский уход за здоровым новорожденным </t>
  </si>
  <si>
    <t>УП.01</t>
  </si>
  <si>
    <t xml:space="preserve">Учебная практика </t>
  </si>
  <si>
    <t>2н/72</t>
  </si>
  <si>
    <t>0,5н/18</t>
  </si>
  <si>
    <t>1,5н/54</t>
  </si>
  <si>
    <t>ПП.01</t>
  </si>
  <si>
    <t xml:space="preserve">Производственная практика </t>
  </si>
  <si>
    <t>3н/108</t>
  </si>
  <si>
    <t>1н/36</t>
  </si>
  <si>
    <t>ПМ.02</t>
  </si>
  <si>
    <t xml:space="preserve">Медицинская помощь беременным и детям при заболеваниях, отравления и травмах </t>
  </si>
  <si>
    <t>-/-/4э</t>
  </si>
  <si>
    <t>МДК.02.01</t>
  </si>
  <si>
    <t xml:space="preserve">Соматические заболевания, отравления и беременность </t>
  </si>
  <si>
    <t>УП.02.01</t>
  </si>
  <si>
    <t>ПП.02.01</t>
  </si>
  <si>
    <t>МДК.02.02</t>
  </si>
  <si>
    <t xml:space="preserve">Инфекционные заболевания и беременность </t>
  </si>
  <si>
    <t>УП.02.02</t>
  </si>
  <si>
    <t>МДК.02.03</t>
  </si>
  <si>
    <t xml:space="preserve">Хирургические заболевания, травмы и беременность </t>
  </si>
  <si>
    <t>УП.02.03</t>
  </si>
  <si>
    <t>Учебная практика</t>
  </si>
  <si>
    <t>ПП.02.03</t>
  </si>
  <si>
    <t>МДК.02.04</t>
  </si>
  <si>
    <t xml:space="preserve">Педиатрия </t>
  </si>
  <si>
    <t>УП.02.04</t>
  </si>
  <si>
    <t>ПП.02.04</t>
  </si>
  <si>
    <t>ПМ.03</t>
  </si>
  <si>
    <t>- з/1дз/1э</t>
  </si>
  <si>
    <t>246</t>
  </si>
  <si>
    <t>МДК.03.01</t>
  </si>
  <si>
    <t xml:space="preserve">Гинекология </t>
  </si>
  <si>
    <t>дз,э</t>
  </si>
  <si>
    <t>МДК.03.02</t>
  </si>
  <si>
    <t xml:space="preserve">Охрана репродуктивного здоровья и планирование семьи </t>
  </si>
  <si>
    <t>УП.03</t>
  </si>
  <si>
    <t>ПП.03</t>
  </si>
  <si>
    <t>ПМ.04</t>
  </si>
  <si>
    <t xml:space="preserve">Медицинская помощь женщине, новорожденному, семье при патологическом течении беременности, родов, послеродового периода </t>
  </si>
  <si>
    <t>1з/-/2э</t>
  </si>
  <si>
    <t>МДК.04.01</t>
  </si>
  <si>
    <t xml:space="preserve">Патологическое акушерство </t>
  </si>
  <si>
    <t>з, э</t>
  </si>
  <si>
    <t>МДК.04.02</t>
  </si>
  <si>
    <t>Сестринский уход за больным новорожденным</t>
  </si>
  <si>
    <t>УП.04</t>
  </si>
  <si>
    <t>ПП.04</t>
  </si>
  <si>
    <t>ПМ.05</t>
  </si>
  <si>
    <t>Выполнение работ по одной или нескольким профессиям рабочих и должностям служащих</t>
  </si>
  <si>
    <t>-/1дз/1э</t>
  </si>
  <si>
    <t>МДК.05.01</t>
  </si>
  <si>
    <t xml:space="preserve">Теория и практика сестринского дела </t>
  </si>
  <si>
    <t>МДК.05.02</t>
  </si>
  <si>
    <t xml:space="preserve">Безопасная среда для пациента и персонала </t>
  </si>
  <si>
    <t>УП.05.01</t>
  </si>
  <si>
    <t>МДК.05.03</t>
  </si>
  <si>
    <t xml:space="preserve">Технология оказания медицинских услуг </t>
  </si>
  <si>
    <t>УП.05.02</t>
  </si>
  <si>
    <t>ПП.05.01</t>
  </si>
  <si>
    <t>ПМ.06</t>
  </si>
  <si>
    <t xml:space="preserve">Медицинская помощь беременным и в послеродовом периоде при нервно-психических, кожно-венерологических и других заболеваниях </t>
  </si>
  <si>
    <t>-/3дз/-</t>
  </si>
  <si>
    <t>МДК.06.01</t>
  </si>
  <si>
    <t xml:space="preserve">Нервные болезни </t>
  </si>
  <si>
    <t>МДК.06.02</t>
  </si>
  <si>
    <t xml:space="preserve">Психические болезни с основой наркологии </t>
  </si>
  <si>
    <t>МДК.06.03</t>
  </si>
  <si>
    <t xml:space="preserve">Кожно-венерические болезни </t>
  </si>
  <si>
    <t>МДК.06.04</t>
  </si>
  <si>
    <t xml:space="preserve">ЛОР болезни </t>
  </si>
  <si>
    <t>МДК.06.05</t>
  </si>
  <si>
    <t>Глазные болезни</t>
  </si>
  <si>
    <t xml:space="preserve">Всего по учебным дисциплинам и профессиональным модулям (в т.ч. ПП.00 и УП.00) </t>
  </si>
  <si>
    <t>14з/11дз/11э</t>
  </si>
  <si>
    <t>ПДП.00</t>
  </si>
  <si>
    <t xml:space="preserve">Производственная практика (преддипломная практика) </t>
  </si>
  <si>
    <t>4 н</t>
  </si>
  <si>
    <t>ГИА.00</t>
  </si>
  <si>
    <t xml:space="preserve">Государственная (итоговая) аттестация </t>
  </si>
  <si>
    <t>6 н</t>
  </si>
  <si>
    <t>ГИА.01</t>
  </si>
  <si>
    <t xml:space="preserve">Подготовка выпускной квалификационной работы </t>
  </si>
  <si>
    <t>ГИА.02</t>
  </si>
  <si>
    <t xml:space="preserve">Защита выпускной квалификационной работы </t>
  </si>
  <si>
    <t>2 н</t>
  </si>
  <si>
    <r>
      <t xml:space="preserve">Промежуточная аттестация </t>
    </r>
    <r>
      <rPr>
        <sz val="12"/>
        <color theme="1"/>
        <rFont val="Times New Roman"/>
        <family val="1"/>
      </rPr>
      <t>– 5 недель.</t>
    </r>
  </si>
  <si>
    <t>1.Программа базовой подготовки</t>
  </si>
  <si>
    <t>1.1. Дипломный проект (работа).</t>
  </si>
  <si>
    <r>
      <t>Выполнение дипломного проекта (работы)</t>
    </r>
    <r>
      <rPr>
        <sz val="12"/>
        <color theme="1"/>
        <rFont val="Times New Roman"/>
        <family val="1"/>
      </rPr>
      <t xml:space="preserve"> – 4 нед.</t>
    </r>
  </si>
  <si>
    <r>
      <t>Защита дипломного проекта (работа)</t>
    </r>
    <r>
      <rPr>
        <sz val="12"/>
        <color theme="1"/>
        <rFont val="Times New Roman"/>
        <family val="1"/>
      </rPr>
      <t xml:space="preserve"> – 2 нед</t>
    </r>
  </si>
  <si>
    <t>Всего</t>
  </si>
  <si>
    <t xml:space="preserve">Дисциплин и МДК </t>
  </si>
  <si>
    <t xml:space="preserve">Учебной практики </t>
  </si>
  <si>
    <t xml:space="preserve">Производственной практики </t>
  </si>
  <si>
    <t>Преддипломной практики</t>
  </si>
  <si>
    <t xml:space="preserve">Экзаменов </t>
  </si>
  <si>
    <t>Дифф.зачетов</t>
  </si>
  <si>
    <t xml:space="preserve">Зачетов  </t>
  </si>
  <si>
    <t>Промежуточная аттестация</t>
  </si>
  <si>
    <t>Обязательная часть учебных циклоа ППССЗ</t>
  </si>
  <si>
    <t>Итог</t>
  </si>
  <si>
    <t>660+    294</t>
  </si>
  <si>
    <t>220+     154</t>
  </si>
  <si>
    <t xml:space="preserve">Гигиена человека и экология. </t>
  </si>
  <si>
    <t>ИТОГО</t>
  </si>
  <si>
    <t>Медицинская помощь женщине с гинекологическими заболева- ниями в различные периоды жизни</t>
  </si>
  <si>
    <t>неделя</t>
  </si>
  <si>
    <t>2160+    936 вариативные</t>
  </si>
  <si>
    <t>2   недели</t>
  </si>
  <si>
    <t xml:space="preserve"> 2   недели</t>
  </si>
  <si>
    <t>3    недели</t>
  </si>
  <si>
    <t xml:space="preserve"> 2  недели</t>
  </si>
  <si>
    <t>1044+    80</t>
  </si>
  <si>
    <t>220+    117</t>
  </si>
  <si>
    <t xml:space="preserve">Консультации предусматривают по 4 часа на обучающегося  каждый год обучения (на базе основного общего образования включительно) </t>
  </si>
  <si>
    <t>Новые технологии в акшурсте  и неонатологии</t>
  </si>
  <si>
    <t>ОГСЭ.06</t>
  </si>
  <si>
    <t>ОГСЭ.08</t>
  </si>
  <si>
    <t>ОП.15</t>
  </si>
  <si>
    <t>МДК.01.02</t>
  </si>
  <si>
    <t>Здоровый человек и его окружение</t>
  </si>
  <si>
    <t>Массаж</t>
  </si>
  <si>
    <t>Паллиативная помощь</t>
  </si>
  <si>
    <t>ОП.16</t>
  </si>
  <si>
    <t>ОП.17</t>
  </si>
  <si>
    <t>ОП.18</t>
  </si>
  <si>
    <t>18х3</t>
  </si>
  <si>
    <t xml:space="preserve"> Физиотерапия. Психотерапия </t>
  </si>
  <si>
    <t xml:space="preserve"> компл. дз</t>
  </si>
  <si>
    <t>Основы реабилитологии</t>
  </si>
  <si>
    <t>теория</t>
  </si>
  <si>
    <t>практика</t>
  </si>
  <si>
    <t>ОП.11.01</t>
  </si>
  <si>
    <t>ОП.11.02</t>
  </si>
  <si>
    <t>ОП.12</t>
  </si>
  <si>
    <t>3 н/108</t>
  </si>
  <si>
    <t>компл.дз</t>
  </si>
  <si>
    <t>УП.04.01</t>
  </si>
  <si>
    <t>УП.04.02</t>
  </si>
  <si>
    <t>ПП.04.02</t>
  </si>
  <si>
    <t>УП.05.03</t>
  </si>
  <si>
    <t>ПП.05.03</t>
  </si>
  <si>
    <t>УП.01.01</t>
  </si>
  <si>
    <t>ПП.01.01</t>
  </si>
  <si>
    <t>УП.01.02</t>
  </si>
  <si>
    <t xml:space="preserve">Русский язык и культура профессиональной  речи </t>
  </si>
  <si>
    <t xml:space="preserve">Чеченсский язык и культура профессиональной  речи </t>
  </si>
  <si>
    <t>История Чечни и основы вайнахской культуры</t>
  </si>
  <si>
    <t>УП.00</t>
  </si>
  <si>
    <t>ПП.00</t>
  </si>
  <si>
    <t xml:space="preserve">Производственная практика ( по профилю специальности) </t>
  </si>
  <si>
    <t>ПА.00</t>
  </si>
  <si>
    <t xml:space="preserve">Промежуточная аттестация </t>
  </si>
  <si>
    <t>5 н</t>
  </si>
  <si>
    <t>10 н</t>
  </si>
  <si>
    <t>13 н</t>
  </si>
  <si>
    <t>Распределение обязательной нагрузки по курсам и семестрам 
(час в семестр)</t>
  </si>
  <si>
    <t>Выполнение дипломного проекта (работы) – 4 нед.</t>
  </si>
  <si>
    <t>Защита дипломного проекта (работа) – 2 нед</t>
  </si>
  <si>
    <t xml:space="preserve">Гигиена  и экология человека. </t>
  </si>
  <si>
    <t>2,5н/90</t>
  </si>
  <si>
    <t>3 н/ 108</t>
  </si>
  <si>
    <t>11з/12дз/11э</t>
  </si>
  <si>
    <t>11з/-/-</t>
  </si>
  <si>
    <t>9з/6дз/2э</t>
  </si>
  <si>
    <t>,э</t>
  </si>
  <si>
    <t xml:space="preserve">  -/2дз/1э</t>
  </si>
  <si>
    <t>- /- /1э</t>
  </si>
  <si>
    <t>комп.э</t>
  </si>
  <si>
    <t>МДК.01.03</t>
  </si>
  <si>
    <t>УП.01.03</t>
  </si>
  <si>
    <t>ПП.01.03</t>
  </si>
  <si>
    <t>Физиопсихопрофилактическая подготовка беременных к родам</t>
  </si>
  <si>
    <t>УП.03.01</t>
  </si>
  <si>
    <t>Психология  общения</t>
  </si>
  <si>
    <t xml:space="preserve">Правовое обеспечение  профессиональной деятельности </t>
  </si>
  <si>
    <t>31.02.02.           Акушерское дело</t>
  </si>
  <si>
    <t xml:space="preserve"> Физиотерапия. </t>
  </si>
  <si>
    <t>ПП.03.</t>
  </si>
  <si>
    <t>дз,з</t>
  </si>
  <si>
    <t xml:space="preserve">Обязательная часть учебных циклов  </t>
  </si>
  <si>
    <t xml:space="preserve">2. План учебного процесса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</si>
</sst>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/>
      <right style="medium">
        <color rgb="FF000000"/>
      </right>
      <top style="thin"/>
      <bottom style="medium"/>
    </border>
    <border>
      <left style="thin"/>
      <right style="medium">
        <color rgb="FF000000"/>
      </right>
      <top/>
      <bottom style="medium">
        <color rgb="FF000000"/>
      </bottom>
    </border>
    <border>
      <left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 style="medium">
        <color rgb="FF000000"/>
      </top>
      <bottom style="medium"/>
    </border>
    <border>
      <left style="thin"/>
      <right style="medium">
        <color rgb="FF000000"/>
      </right>
      <top style="medium"/>
      <bottom style="medium"/>
    </border>
    <border>
      <left style="thin"/>
      <right style="medium">
        <color rgb="FF000000"/>
      </right>
      <top style="medium"/>
      <bottom/>
    </border>
    <border>
      <left style="thin"/>
      <right style="medium">
        <color rgb="FF000000"/>
      </right>
      <top style="thin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thin"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thin"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 style="medium">
        <color rgb="FF000000"/>
      </top>
      <bottom style="thin"/>
    </border>
    <border>
      <left/>
      <right/>
      <top style="thin"/>
      <bottom style="medium">
        <color rgb="FF000000"/>
      </bottom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 style="medium"/>
      <bottom/>
    </border>
    <border>
      <left/>
      <right/>
      <top style="thin"/>
      <bottom style="medium"/>
    </border>
    <border>
      <left style="medium">
        <color rgb="FF000000"/>
      </left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thin"/>
      <top style="medium"/>
      <bottom style="medium"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top" wrapText="1"/>
    </xf>
    <xf numFmtId="0" fontId="3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0" fillId="0" borderId="28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7" borderId="30" xfId="0" applyFont="1" applyFill="1" applyBorder="1" applyAlignment="1">
      <alignment vertical="center" wrapText="1"/>
    </xf>
    <xf numFmtId="0" fontId="6" fillId="8" borderId="30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vertical="center" wrapText="1"/>
    </xf>
    <xf numFmtId="0" fontId="6" fillId="10" borderId="25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16" fontId="6" fillId="10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8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10" borderId="2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0" fontId="6" fillId="10" borderId="4" xfId="0" applyNumberFormat="1" applyFont="1" applyFill="1" applyBorder="1" applyAlignment="1">
      <alignment vertical="center" wrapText="1"/>
    </xf>
    <xf numFmtId="0" fontId="6" fillId="10" borderId="1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17" fontId="6" fillId="10" borderId="2" xfId="0" applyNumberFormat="1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16" fontId="6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vertical="center" wrapText="1"/>
    </xf>
    <xf numFmtId="0" fontId="6" fillId="6" borderId="2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vertical="center" wrapText="1"/>
    </xf>
    <xf numFmtId="0" fontId="6" fillId="6" borderId="25" xfId="0" applyNumberFormat="1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vertical="center" wrapText="1"/>
    </xf>
    <xf numFmtId="0" fontId="6" fillId="12" borderId="26" xfId="0" applyFont="1" applyFill="1" applyBorder="1" applyAlignment="1">
      <alignment vertical="center" wrapText="1"/>
    </xf>
    <xf numFmtId="0" fontId="6" fillId="12" borderId="37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vertical="center" wrapText="1"/>
    </xf>
    <xf numFmtId="0" fontId="6" fillId="12" borderId="39" xfId="0" applyFont="1" applyFill="1" applyBorder="1" applyAlignment="1">
      <alignment vertical="center" wrapText="1"/>
    </xf>
    <xf numFmtId="0" fontId="6" fillId="12" borderId="40" xfId="0" applyFont="1" applyFill="1" applyBorder="1" applyAlignment="1">
      <alignment vertical="center" wrapText="1"/>
    </xf>
    <xf numFmtId="0" fontId="6" fillId="12" borderId="40" xfId="0" applyNumberFormat="1" applyFont="1" applyFill="1" applyBorder="1" applyAlignment="1">
      <alignment vertical="center" wrapText="1"/>
    </xf>
    <xf numFmtId="16" fontId="6" fillId="12" borderId="26" xfId="0" applyNumberFormat="1" applyFont="1" applyFill="1" applyBorder="1" applyAlignment="1">
      <alignment vertical="center" wrapText="1"/>
    </xf>
    <xf numFmtId="0" fontId="5" fillId="12" borderId="40" xfId="0" applyFont="1" applyFill="1" applyBorder="1" applyAlignment="1">
      <alignment vertical="center" wrapText="1"/>
    </xf>
    <xf numFmtId="0" fontId="5" fillId="12" borderId="26" xfId="0" applyFont="1" applyFill="1" applyBorder="1" applyAlignment="1">
      <alignment vertical="center" wrapText="1"/>
    </xf>
    <xf numFmtId="0" fontId="5" fillId="12" borderId="39" xfId="0" applyFont="1" applyFill="1" applyBorder="1" applyAlignment="1">
      <alignment vertical="center" wrapText="1"/>
    </xf>
    <xf numFmtId="0" fontId="6" fillId="12" borderId="41" xfId="0" applyFont="1" applyFill="1" applyBorder="1" applyAlignment="1">
      <alignment vertical="center" wrapText="1"/>
    </xf>
    <xf numFmtId="0" fontId="5" fillId="12" borderId="37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vertical="center" wrapText="1"/>
    </xf>
    <xf numFmtId="0" fontId="6" fillId="12" borderId="42" xfId="0" applyFont="1" applyFill="1" applyBorder="1" applyAlignment="1">
      <alignment vertical="center" wrapText="1"/>
    </xf>
    <xf numFmtId="0" fontId="6" fillId="12" borderId="30" xfId="0" applyFont="1" applyFill="1" applyBorder="1" applyAlignment="1">
      <alignment vertical="center" wrapText="1"/>
    </xf>
    <xf numFmtId="0" fontId="6" fillId="12" borderId="43" xfId="0" applyFont="1" applyFill="1" applyBorder="1" applyAlignment="1">
      <alignment vertical="center" wrapText="1"/>
    </xf>
    <xf numFmtId="16" fontId="6" fillId="12" borderId="2" xfId="0" applyNumberFormat="1" applyFont="1" applyFill="1" applyBorder="1" applyAlignment="1">
      <alignment vertical="center" wrapText="1"/>
    </xf>
    <xf numFmtId="0" fontId="6" fillId="12" borderId="35" xfId="0" applyFont="1" applyFill="1" applyBorder="1" applyAlignment="1">
      <alignment vertical="center" wrapText="1"/>
    </xf>
    <xf numFmtId="0" fontId="6" fillId="12" borderId="2" xfId="0" applyNumberFormat="1" applyFont="1" applyFill="1" applyBorder="1" applyAlignment="1">
      <alignment horizontal="center" vertical="center" wrapText="1"/>
    </xf>
    <xf numFmtId="0" fontId="6" fillId="12" borderId="0" xfId="0" applyNumberFormat="1" applyFont="1" applyFill="1" applyBorder="1" applyAlignment="1">
      <alignment horizontal="center" vertical="center" wrapText="1"/>
    </xf>
    <xf numFmtId="0" fontId="5" fillId="12" borderId="30" xfId="0" applyNumberFormat="1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vertical="center" wrapText="1"/>
    </xf>
    <xf numFmtId="0" fontId="6" fillId="12" borderId="25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45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5" fillId="12" borderId="27" xfId="0" applyFont="1" applyFill="1" applyBorder="1" applyAlignment="1">
      <alignment vertical="center" wrapText="1"/>
    </xf>
    <xf numFmtId="17" fontId="6" fillId="12" borderId="2" xfId="0" applyNumberFormat="1" applyFont="1" applyFill="1" applyBorder="1" applyAlignment="1">
      <alignment vertical="center" wrapText="1"/>
    </xf>
    <xf numFmtId="0" fontId="5" fillId="12" borderId="38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6" fillId="12" borderId="46" xfId="0" applyFont="1" applyFill="1" applyBorder="1" applyAlignment="1">
      <alignment vertical="center" wrapText="1"/>
    </xf>
    <xf numFmtId="0" fontId="6" fillId="12" borderId="47" xfId="0" applyFont="1" applyFill="1" applyBorder="1" applyAlignment="1">
      <alignment vertical="center" wrapText="1"/>
    </xf>
    <xf numFmtId="0" fontId="6" fillId="12" borderId="48" xfId="0" applyFont="1" applyFill="1" applyBorder="1" applyAlignment="1">
      <alignment vertical="center" wrapText="1"/>
    </xf>
    <xf numFmtId="0" fontId="6" fillId="12" borderId="49" xfId="0" applyFont="1" applyFill="1" applyBorder="1" applyAlignment="1">
      <alignment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17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vertical="center" wrapText="1"/>
    </xf>
    <xf numFmtId="0" fontId="6" fillId="12" borderId="50" xfId="0" applyFont="1" applyFill="1" applyBorder="1" applyAlignment="1">
      <alignment vertical="center" wrapText="1"/>
    </xf>
    <xf numFmtId="0" fontId="6" fillId="12" borderId="51" xfId="0" applyFont="1" applyFill="1" applyBorder="1" applyAlignment="1">
      <alignment vertical="center" wrapText="1"/>
    </xf>
    <xf numFmtId="17" fontId="6" fillId="12" borderId="4" xfId="0" applyNumberFormat="1" applyFont="1" applyFill="1" applyBorder="1" applyAlignment="1">
      <alignment vertical="center" wrapText="1"/>
    </xf>
    <xf numFmtId="17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4" xfId="0" applyNumberFormat="1" applyFont="1" applyFill="1" applyBorder="1" applyAlignment="1">
      <alignment vertical="center" wrapText="1"/>
    </xf>
    <xf numFmtId="17" fontId="6" fillId="12" borderId="46" xfId="0" applyNumberFormat="1" applyFont="1" applyFill="1" applyBorder="1" applyAlignment="1">
      <alignment vertical="center" wrapText="1"/>
    </xf>
    <xf numFmtId="0" fontId="6" fillId="12" borderId="46" xfId="0" applyNumberFormat="1" applyFont="1" applyFill="1" applyBorder="1" applyAlignment="1">
      <alignment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46" xfId="0" applyFont="1" applyFill="1" applyBorder="1" applyAlignment="1">
      <alignment horizontal="center" vertical="center" wrapText="1"/>
    </xf>
    <xf numFmtId="0" fontId="7" fillId="12" borderId="52" xfId="0" applyFont="1" applyFill="1" applyBorder="1" applyAlignment="1">
      <alignment vertical="center" wrapText="1"/>
    </xf>
    <xf numFmtId="0" fontId="7" fillId="12" borderId="53" xfId="0" applyFont="1" applyFill="1" applyBorder="1" applyAlignment="1">
      <alignment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vertical="center" wrapText="1"/>
    </xf>
    <xf numFmtId="0" fontId="6" fillId="12" borderId="54" xfId="0" applyFont="1" applyFill="1" applyBorder="1" applyAlignment="1">
      <alignment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2" borderId="55" xfId="0" applyFont="1" applyFill="1" applyBorder="1" applyAlignment="1">
      <alignment vertical="center" wrapText="1"/>
    </xf>
    <xf numFmtId="0" fontId="3" fillId="12" borderId="56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1" fillId="0" borderId="0" xfId="0" applyFont="1"/>
    <xf numFmtId="0" fontId="13" fillId="0" borderId="0" xfId="0" applyFont="1"/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vertical="center" textRotation="90" wrapText="1"/>
    </xf>
    <xf numFmtId="0" fontId="6" fillId="0" borderId="5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7" borderId="62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46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7" borderId="65" xfId="0" applyFont="1" applyFill="1" applyBorder="1" applyAlignment="1">
      <alignment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7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="84" zoomScaleNormal="84" workbookViewId="0" topLeftCell="A25">
      <selection activeCell="L40" sqref="L40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2.57421875" style="0" customWidth="1"/>
    <col min="4" max="4" width="7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8515625" style="0" customWidth="1"/>
    <col min="10" max="10" width="6.7109375" style="0" customWidth="1"/>
    <col min="11" max="13" width="6.8515625" style="0" customWidth="1"/>
  </cols>
  <sheetData>
    <row r="1" ht="16.5" thickBot="1">
      <c r="A1" s="1" t="s">
        <v>0</v>
      </c>
    </row>
    <row r="2" spans="1:14" ht="15.75">
      <c r="A2" s="319" t="s">
        <v>1</v>
      </c>
      <c r="B2" s="267"/>
      <c r="C2" s="319" t="s">
        <v>3</v>
      </c>
      <c r="D2" s="322" t="s">
        <v>4</v>
      </c>
      <c r="E2" s="323"/>
      <c r="F2" s="323"/>
      <c r="G2" s="323"/>
      <c r="H2" s="323"/>
      <c r="I2" s="324"/>
      <c r="J2" s="322" t="s">
        <v>5</v>
      </c>
      <c r="K2" s="323"/>
      <c r="L2" s="323"/>
      <c r="M2" s="323"/>
      <c r="N2" s="328" t="s">
        <v>206</v>
      </c>
    </row>
    <row r="3" spans="1:14" ht="16.5" thickBot="1">
      <c r="A3" s="320"/>
      <c r="B3" s="2"/>
      <c r="C3" s="320"/>
      <c r="D3" s="325"/>
      <c r="E3" s="326"/>
      <c r="F3" s="326"/>
      <c r="G3" s="326"/>
      <c r="H3" s="326"/>
      <c r="I3" s="327"/>
      <c r="J3" s="325"/>
      <c r="K3" s="326"/>
      <c r="L3" s="326"/>
      <c r="M3" s="326"/>
      <c r="N3" s="329"/>
    </row>
    <row r="4" spans="1:14" ht="16.5" customHeight="1" thickBot="1">
      <c r="A4" s="320"/>
      <c r="B4" s="2"/>
      <c r="C4" s="320"/>
      <c r="D4" s="330" t="s">
        <v>6</v>
      </c>
      <c r="E4" s="330" t="s">
        <v>7</v>
      </c>
      <c r="F4" s="331" t="s">
        <v>8</v>
      </c>
      <c r="G4" s="332"/>
      <c r="H4" s="332"/>
      <c r="I4" s="333"/>
      <c r="J4" s="334" t="s">
        <v>9</v>
      </c>
      <c r="K4" s="335"/>
      <c r="L4" s="335"/>
      <c r="M4" s="336"/>
      <c r="N4" s="268"/>
    </row>
    <row r="5" spans="1:14" ht="42" customHeight="1">
      <c r="A5" s="320"/>
      <c r="B5" s="339" t="s">
        <v>2</v>
      </c>
      <c r="C5" s="320"/>
      <c r="D5" s="320"/>
      <c r="E5" s="320"/>
      <c r="F5" s="330" t="s">
        <v>12</v>
      </c>
      <c r="G5" s="341" t="s">
        <v>13</v>
      </c>
      <c r="H5" s="342"/>
      <c r="I5" s="343"/>
      <c r="J5" s="344" t="s">
        <v>14</v>
      </c>
      <c r="K5" s="345"/>
      <c r="L5" s="346" t="s">
        <v>16</v>
      </c>
      <c r="M5" s="347"/>
      <c r="N5" s="26"/>
    </row>
    <row r="6" spans="1:14" ht="16.5" customHeight="1" thickBot="1">
      <c r="A6" s="320"/>
      <c r="B6" s="339"/>
      <c r="C6" s="320"/>
      <c r="D6" s="320"/>
      <c r="E6" s="320"/>
      <c r="F6" s="320"/>
      <c r="G6" s="325"/>
      <c r="H6" s="326"/>
      <c r="I6" s="327"/>
      <c r="J6" s="337" t="s">
        <v>15</v>
      </c>
      <c r="K6" s="338"/>
      <c r="L6" s="337" t="s">
        <v>17</v>
      </c>
      <c r="M6" s="338"/>
      <c r="N6" s="44"/>
    </row>
    <row r="7" spans="1:14" ht="138.75" thickBot="1">
      <c r="A7" s="321"/>
      <c r="B7" s="340"/>
      <c r="C7" s="321"/>
      <c r="D7" s="321"/>
      <c r="E7" s="321"/>
      <c r="F7" s="321"/>
      <c r="G7" s="4" t="s">
        <v>25</v>
      </c>
      <c r="H7" s="4" t="s">
        <v>26</v>
      </c>
      <c r="I7" s="4" t="s">
        <v>27</v>
      </c>
      <c r="J7" s="89"/>
      <c r="K7" s="89"/>
      <c r="L7" s="89"/>
      <c r="M7" s="90"/>
      <c r="N7" s="45"/>
    </row>
    <row r="8" spans="1:14" ht="15.7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91">
        <v>10</v>
      </c>
      <c r="K8" s="91">
        <v>11</v>
      </c>
      <c r="L8" s="91">
        <v>12</v>
      </c>
      <c r="M8" s="91">
        <v>13</v>
      </c>
      <c r="N8" s="46"/>
    </row>
    <row r="9" spans="1:14" ht="15.75">
      <c r="A9" s="28"/>
      <c r="B9" s="28"/>
      <c r="C9" s="28"/>
      <c r="D9" s="28"/>
      <c r="E9" s="28"/>
      <c r="F9" s="28"/>
      <c r="G9" s="28"/>
      <c r="H9" s="28"/>
      <c r="I9" s="28"/>
      <c r="J9" s="92"/>
      <c r="K9" s="92"/>
      <c r="L9" s="92"/>
      <c r="M9" s="92"/>
      <c r="N9" s="47"/>
    </row>
    <row r="10" spans="1:14" ht="78.75">
      <c r="A10" s="28"/>
      <c r="B10" s="28" t="s">
        <v>205</v>
      </c>
      <c r="C10" s="28"/>
      <c r="D10" s="29">
        <v>3240</v>
      </c>
      <c r="E10" s="29"/>
      <c r="F10" s="29">
        <v>2160</v>
      </c>
      <c r="G10" s="144">
        <v>1324</v>
      </c>
      <c r="H10" s="145">
        <v>1861</v>
      </c>
      <c r="I10" s="79"/>
      <c r="J10" s="153"/>
      <c r="K10" s="153"/>
      <c r="L10" s="153"/>
      <c r="M10" s="153"/>
      <c r="N10" s="47"/>
    </row>
    <row r="11" spans="1:14" ht="79.5" thickBot="1">
      <c r="A11" s="7" t="s">
        <v>28</v>
      </c>
      <c r="B11" s="8" t="s">
        <v>29</v>
      </c>
      <c r="C11" s="27" t="s">
        <v>30</v>
      </c>
      <c r="D11" s="30" t="s">
        <v>207</v>
      </c>
      <c r="E11" s="30" t="s">
        <v>208</v>
      </c>
      <c r="F11" s="30">
        <v>600</v>
      </c>
      <c r="G11" s="64">
        <v>178</v>
      </c>
      <c r="H11" s="72">
        <v>422</v>
      </c>
      <c r="I11" s="80">
        <v>20</v>
      </c>
      <c r="J11" s="115">
        <v>50</v>
      </c>
      <c r="K11" s="115">
        <v>108</v>
      </c>
      <c r="L11" s="115"/>
      <c r="M11" s="115">
        <v>158</v>
      </c>
      <c r="N11" s="48">
        <f aca="true" t="shared" si="0" ref="N11:N19">SUM(J11:M11)</f>
        <v>316</v>
      </c>
    </row>
    <row r="12" spans="1:14" ht="32.25" thickBot="1">
      <c r="A12" s="39" t="s">
        <v>31</v>
      </c>
      <c r="B12" s="9" t="s">
        <v>32</v>
      </c>
      <c r="C12" s="10" t="s">
        <v>33</v>
      </c>
      <c r="D12" s="31">
        <v>72</v>
      </c>
      <c r="E12" s="31">
        <v>24</v>
      </c>
      <c r="F12" s="31">
        <v>48</v>
      </c>
      <c r="G12" s="65">
        <v>48</v>
      </c>
      <c r="H12" s="73" t="s">
        <v>34</v>
      </c>
      <c r="I12" s="81"/>
      <c r="J12" s="118"/>
      <c r="K12" s="118"/>
      <c r="L12" s="118">
        <v>48</v>
      </c>
      <c r="M12" s="120"/>
      <c r="N12" s="49">
        <f t="shared" si="0"/>
        <v>48</v>
      </c>
    </row>
    <row r="13" spans="1:14" ht="16.5" thickBot="1">
      <c r="A13" s="39" t="s">
        <v>35</v>
      </c>
      <c r="B13" s="9" t="s">
        <v>36</v>
      </c>
      <c r="C13" s="10" t="s">
        <v>34</v>
      </c>
      <c r="D13" s="31">
        <v>72</v>
      </c>
      <c r="E13" s="31">
        <v>24</v>
      </c>
      <c r="F13" s="31">
        <v>48</v>
      </c>
      <c r="G13" s="65">
        <v>48</v>
      </c>
      <c r="H13" s="73" t="s">
        <v>34</v>
      </c>
      <c r="I13" s="81"/>
      <c r="J13" s="120">
        <v>48</v>
      </c>
      <c r="K13" s="120"/>
      <c r="L13" s="120"/>
      <c r="M13" s="118">
        <v>0</v>
      </c>
      <c r="N13" s="49">
        <f t="shared" si="0"/>
        <v>48</v>
      </c>
    </row>
    <row r="14" spans="1:14" ht="32.25" thickBot="1">
      <c r="A14" s="39" t="s">
        <v>37</v>
      </c>
      <c r="B14" s="9" t="s">
        <v>38</v>
      </c>
      <c r="C14" s="10" t="s">
        <v>39</v>
      </c>
      <c r="D14" s="31">
        <v>258</v>
      </c>
      <c r="E14" s="31">
        <v>86</v>
      </c>
      <c r="F14" s="31">
        <v>172</v>
      </c>
      <c r="G14" s="65"/>
      <c r="H14" s="73">
        <v>172</v>
      </c>
      <c r="I14" s="81"/>
      <c r="J14" s="120"/>
      <c r="K14" s="120">
        <v>36</v>
      </c>
      <c r="L14" s="120"/>
      <c r="M14" s="120">
        <v>36</v>
      </c>
      <c r="N14" s="49">
        <f t="shared" si="0"/>
        <v>72</v>
      </c>
    </row>
    <row r="15" spans="1:14" ht="32.25" thickBot="1">
      <c r="A15" s="39" t="s">
        <v>40</v>
      </c>
      <c r="B15" s="9" t="s">
        <v>41</v>
      </c>
      <c r="C15" s="10" t="s">
        <v>42</v>
      </c>
      <c r="D15" s="31">
        <v>344</v>
      </c>
      <c r="E15" s="31">
        <v>172</v>
      </c>
      <c r="F15" s="31">
        <v>172</v>
      </c>
      <c r="G15" s="65">
        <v>2</v>
      </c>
      <c r="H15" s="73">
        <v>170</v>
      </c>
      <c r="I15" s="81"/>
      <c r="J15" s="134">
        <v>2</v>
      </c>
      <c r="K15" s="134">
        <v>32</v>
      </c>
      <c r="L15" s="154"/>
      <c r="M15" s="120">
        <v>34</v>
      </c>
      <c r="N15" s="50">
        <f t="shared" si="0"/>
        <v>68</v>
      </c>
    </row>
    <row r="16" spans="1:14" ht="48" thickBot="1">
      <c r="A16" s="39" t="s">
        <v>43</v>
      </c>
      <c r="B16" s="9" t="s">
        <v>44</v>
      </c>
      <c r="C16" s="10" t="s">
        <v>34</v>
      </c>
      <c r="D16" s="37">
        <v>46</v>
      </c>
      <c r="E16" s="37">
        <v>14</v>
      </c>
      <c r="F16" s="37">
        <v>40</v>
      </c>
      <c r="G16" s="65" t="s">
        <v>34</v>
      </c>
      <c r="H16" s="73">
        <v>40</v>
      </c>
      <c r="I16" s="81"/>
      <c r="J16" s="118">
        <v>0</v>
      </c>
      <c r="K16" s="118">
        <v>20</v>
      </c>
      <c r="L16" s="118"/>
      <c r="M16" s="120">
        <v>20</v>
      </c>
      <c r="N16" s="49">
        <f t="shared" si="0"/>
        <v>40</v>
      </c>
    </row>
    <row r="17" spans="1:14" ht="48" thickBot="1">
      <c r="A17" s="39" t="s">
        <v>222</v>
      </c>
      <c r="B17" s="9" t="s">
        <v>46</v>
      </c>
      <c r="C17" s="10" t="s">
        <v>34</v>
      </c>
      <c r="D17" s="37">
        <v>43</v>
      </c>
      <c r="E17" s="37">
        <v>13</v>
      </c>
      <c r="F17" s="37">
        <v>40</v>
      </c>
      <c r="G17" s="65"/>
      <c r="H17" s="73">
        <v>40</v>
      </c>
      <c r="I17" s="81"/>
      <c r="J17" s="120"/>
      <c r="K17" s="120">
        <v>20</v>
      </c>
      <c r="L17" s="120"/>
      <c r="M17" s="120">
        <v>20</v>
      </c>
      <c r="N17" s="49">
        <f t="shared" si="0"/>
        <v>40</v>
      </c>
    </row>
    <row r="18" spans="1:14" ht="32.25" thickBot="1">
      <c r="A18" s="39" t="s">
        <v>45</v>
      </c>
      <c r="B18" s="9" t="s">
        <v>47</v>
      </c>
      <c r="C18" s="10" t="s">
        <v>33</v>
      </c>
      <c r="D18" s="37">
        <v>71</v>
      </c>
      <c r="E18" s="37">
        <v>21</v>
      </c>
      <c r="F18" s="37">
        <v>50</v>
      </c>
      <c r="G18" s="65">
        <v>50</v>
      </c>
      <c r="H18" s="73">
        <f>-H19-I19</f>
        <v>0</v>
      </c>
      <c r="I18" s="81"/>
      <c r="J18" s="118">
        <v>0</v>
      </c>
      <c r="K18" s="118"/>
      <c r="L18" s="118"/>
      <c r="M18" s="118">
        <v>0</v>
      </c>
      <c r="N18" s="49">
        <f t="shared" si="0"/>
        <v>0</v>
      </c>
    </row>
    <row r="19" spans="1:14" ht="32.25" thickBot="1">
      <c r="A19" s="39" t="s">
        <v>223</v>
      </c>
      <c r="B19" s="9" t="s">
        <v>48</v>
      </c>
      <c r="C19" s="10"/>
      <c r="D19" s="37">
        <v>48</v>
      </c>
      <c r="E19" s="37">
        <v>20</v>
      </c>
      <c r="F19" s="37">
        <v>30</v>
      </c>
      <c r="G19" s="65">
        <v>30</v>
      </c>
      <c r="H19" s="73">
        <v>0</v>
      </c>
      <c r="I19" s="81"/>
      <c r="J19" s="118">
        <v>0</v>
      </c>
      <c r="K19" s="118"/>
      <c r="L19" s="118"/>
      <c r="M19" s="118">
        <v>0</v>
      </c>
      <c r="N19" s="49">
        <f t="shared" si="0"/>
        <v>0</v>
      </c>
    </row>
    <row r="20" spans="1:14" ht="16.5" thickBot="1">
      <c r="A20" s="39"/>
      <c r="B20" s="9" t="s">
        <v>210</v>
      </c>
      <c r="C20" s="10"/>
      <c r="D20" s="37">
        <f>SUM(D12:D19)</f>
        <v>954</v>
      </c>
      <c r="E20" s="37">
        <f>SUM(E12:E19)</f>
        <v>374</v>
      </c>
      <c r="F20" s="37">
        <f>SUM(F12:F19)</f>
        <v>600</v>
      </c>
      <c r="G20" s="65">
        <f>SUM(G12:G19)</f>
        <v>178</v>
      </c>
      <c r="H20" s="73">
        <f>SUM(H14:H19)</f>
        <v>422</v>
      </c>
      <c r="I20" s="81"/>
      <c r="J20" s="118">
        <f>SUM(J12:J19)</f>
        <v>50</v>
      </c>
      <c r="K20" s="118">
        <f>SUM(K12:K19)</f>
        <v>108</v>
      </c>
      <c r="L20" s="118"/>
      <c r="M20" s="118">
        <f>SUM(M12:M19)</f>
        <v>110</v>
      </c>
      <c r="N20" s="49">
        <f>SUM(J20:M20)</f>
        <v>268</v>
      </c>
    </row>
    <row r="21" spans="1:14" ht="63.75" thickBot="1">
      <c r="A21" s="12" t="s">
        <v>49</v>
      </c>
      <c r="B21" s="8" t="s">
        <v>50</v>
      </c>
      <c r="C21" s="27" t="s">
        <v>51</v>
      </c>
      <c r="D21" s="30">
        <v>122</v>
      </c>
      <c r="E21" s="30">
        <v>40</v>
      </c>
      <c r="F21" s="30">
        <v>82</v>
      </c>
      <c r="G21" s="64">
        <v>42</v>
      </c>
      <c r="H21" s="72">
        <v>40</v>
      </c>
      <c r="I21" s="80"/>
      <c r="J21" s="115">
        <v>16</v>
      </c>
      <c r="K21" s="115">
        <v>16</v>
      </c>
      <c r="L21" s="115">
        <v>16</v>
      </c>
      <c r="M21" s="115">
        <v>14</v>
      </c>
      <c r="N21" s="51">
        <f>SUM(J21:M21)</f>
        <v>62</v>
      </c>
    </row>
    <row r="22" spans="1:14" ht="16.5" thickBot="1">
      <c r="A22" s="39" t="s">
        <v>52</v>
      </c>
      <c r="B22" s="9" t="s">
        <v>53</v>
      </c>
      <c r="C22" s="10" t="s">
        <v>34</v>
      </c>
      <c r="D22" s="31">
        <v>48</v>
      </c>
      <c r="E22" s="31">
        <v>16</v>
      </c>
      <c r="F22" s="31">
        <v>32</v>
      </c>
      <c r="G22" s="65">
        <v>16</v>
      </c>
      <c r="H22" s="73">
        <v>16</v>
      </c>
      <c r="I22" s="81"/>
      <c r="J22" s="120">
        <v>16</v>
      </c>
      <c r="K22" s="120">
        <v>16</v>
      </c>
      <c r="L22" s="120"/>
      <c r="M22" s="118">
        <v>0</v>
      </c>
      <c r="N22" s="49">
        <f>SUM(J22:M22)</f>
        <v>32</v>
      </c>
    </row>
    <row r="23" spans="1:14" ht="95.25" thickBot="1">
      <c r="A23" s="39" t="s">
        <v>54</v>
      </c>
      <c r="B23" s="9" t="s">
        <v>55</v>
      </c>
      <c r="C23" s="10" t="s">
        <v>56</v>
      </c>
      <c r="D23" s="31">
        <v>75</v>
      </c>
      <c r="E23" s="31">
        <v>25</v>
      </c>
      <c r="F23" s="31">
        <v>50</v>
      </c>
      <c r="G23" s="65">
        <v>16</v>
      </c>
      <c r="H23" s="73">
        <v>34</v>
      </c>
      <c r="I23" s="81"/>
      <c r="J23" s="120"/>
      <c r="K23" s="120"/>
      <c r="L23" s="120">
        <v>10</v>
      </c>
      <c r="M23" s="120">
        <v>20</v>
      </c>
      <c r="N23" s="49">
        <f>SUM(J23:M23)</f>
        <v>30</v>
      </c>
    </row>
    <row r="24" spans="1:14" ht="16.5" thickBot="1">
      <c r="A24" s="39"/>
      <c r="B24" s="9" t="s">
        <v>210</v>
      </c>
      <c r="C24" s="10"/>
      <c r="D24" s="31"/>
      <c r="E24" s="31"/>
      <c r="F24" s="31">
        <f>SUM(F22:F23)</f>
        <v>82</v>
      </c>
      <c r="G24" s="65">
        <f>SUM(G22:G23)</f>
        <v>32</v>
      </c>
      <c r="H24" s="73">
        <f>SUM(H22:H23)</f>
        <v>50</v>
      </c>
      <c r="I24" s="81"/>
      <c r="J24" s="120">
        <f>SUM(J22:J23)</f>
        <v>16</v>
      </c>
      <c r="K24" s="120">
        <f>SUM(K22:K23)</f>
        <v>16</v>
      </c>
      <c r="L24" s="120">
        <f>SUM(L22:L23)</f>
        <v>10</v>
      </c>
      <c r="M24" s="120">
        <f>SUM(M22:M23)</f>
        <v>20</v>
      </c>
      <c r="N24" s="49">
        <f>SUM(J24:M24)</f>
        <v>62</v>
      </c>
    </row>
    <row r="25" spans="1:14" ht="26.25" thickBot="1">
      <c r="A25" s="12" t="s">
        <v>57</v>
      </c>
      <c r="B25" s="11" t="s">
        <v>58</v>
      </c>
      <c r="C25" s="27" t="s">
        <v>59</v>
      </c>
      <c r="D25" s="30">
        <v>2340</v>
      </c>
      <c r="E25" s="30">
        <v>702</v>
      </c>
      <c r="F25" s="30">
        <v>2543</v>
      </c>
      <c r="G25" s="64">
        <v>538</v>
      </c>
      <c r="H25" s="72">
        <v>388</v>
      </c>
      <c r="I25" s="80"/>
      <c r="J25" s="115"/>
      <c r="K25" s="115"/>
      <c r="L25" s="115"/>
      <c r="M25" s="115">
        <v>627</v>
      </c>
      <c r="N25" s="51"/>
    </row>
    <row r="26" spans="1:14" ht="39" thickBot="1">
      <c r="A26" s="12" t="s">
        <v>60</v>
      </c>
      <c r="B26" s="11" t="s">
        <v>61</v>
      </c>
      <c r="C26" s="27" t="s">
        <v>62</v>
      </c>
      <c r="D26" s="30" t="s">
        <v>218</v>
      </c>
      <c r="E26" s="30" t="s">
        <v>219</v>
      </c>
      <c r="F26" s="30">
        <v>1020</v>
      </c>
      <c r="G26" s="64">
        <v>590</v>
      </c>
      <c r="H26" s="72">
        <v>430</v>
      </c>
      <c r="I26" s="80"/>
      <c r="J26" s="115">
        <v>244</v>
      </c>
      <c r="K26" s="115">
        <v>146</v>
      </c>
      <c r="L26" s="115">
        <v>170</v>
      </c>
      <c r="M26" s="115">
        <v>106</v>
      </c>
      <c r="N26" s="51">
        <f aca="true" t="shared" si="1" ref="N26:N34">SUM(J26:M26)</f>
        <v>666</v>
      </c>
    </row>
    <row r="27" spans="1:14" ht="51.75" thickBot="1">
      <c r="A27" s="112" t="s">
        <v>63</v>
      </c>
      <c r="B27" s="22" t="s">
        <v>64</v>
      </c>
      <c r="C27" s="10"/>
      <c r="D27" s="31">
        <v>51</v>
      </c>
      <c r="E27" s="31">
        <v>15</v>
      </c>
      <c r="F27" s="31">
        <v>50</v>
      </c>
      <c r="G27" s="65">
        <v>20</v>
      </c>
      <c r="H27" s="73">
        <v>30</v>
      </c>
      <c r="I27" s="81"/>
      <c r="J27" s="120">
        <v>20</v>
      </c>
      <c r="K27" s="120">
        <v>30</v>
      </c>
      <c r="L27" s="120"/>
      <c r="M27" s="118">
        <v>0</v>
      </c>
      <c r="N27" s="52">
        <f t="shared" si="1"/>
        <v>50</v>
      </c>
    </row>
    <row r="28" spans="1:14" ht="42" customHeight="1" thickBot="1">
      <c r="A28" s="112" t="s">
        <v>65</v>
      </c>
      <c r="B28" s="22" t="s">
        <v>66</v>
      </c>
      <c r="C28" s="10" t="s">
        <v>67</v>
      </c>
      <c r="D28" s="31">
        <v>200</v>
      </c>
      <c r="E28" s="31">
        <v>60</v>
      </c>
      <c r="F28" s="31">
        <v>200</v>
      </c>
      <c r="G28" s="65">
        <v>120</v>
      </c>
      <c r="H28" s="73">
        <v>80</v>
      </c>
      <c r="I28" s="81"/>
      <c r="J28" s="120">
        <v>60</v>
      </c>
      <c r="K28" s="120">
        <v>40</v>
      </c>
      <c r="L28" s="120">
        <v>60</v>
      </c>
      <c r="M28" s="120">
        <v>40</v>
      </c>
      <c r="N28" s="52">
        <f t="shared" si="1"/>
        <v>200</v>
      </c>
    </row>
    <row r="29" spans="1:14" ht="26.25" thickBot="1">
      <c r="A29" s="112" t="s">
        <v>68</v>
      </c>
      <c r="B29" s="22" t="s">
        <v>69</v>
      </c>
      <c r="C29" s="10" t="s">
        <v>34</v>
      </c>
      <c r="D29" s="31">
        <v>51</v>
      </c>
      <c r="E29" s="31">
        <v>15</v>
      </c>
      <c r="F29" s="31">
        <v>36</v>
      </c>
      <c r="G29" s="65">
        <v>18</v>
      </c>
      <c r="H29" s="73">
        <v>18</v>
      </c>
      <c r="I29" s="81"/>
      <c r="J29" s="120"/>
      <c r="K29" s="120"/>
      <c r="L29" s="120">
        <v>18</v>
      </c>
      <c r="M29" s="120">
        <v>18</v>
      </c>
      <c r="N29" s="52">
        <f t="shared" si="1"/>
        <v>36</v>
      </c>
    </row>
    <row r="30" spans="1:14" ht="63.75" customHeight="1">
      <c r="A30" s="113" t="s">
        <v>70</v>
      </c>
      <c r="B30" s="104" t="s">
        <v>71</v>
      </c>
      <c r="C30" s="99" t="s">
        <v>34</v>
      </c>
      <c r="D30" s="100">
        <v>51</v>
      </c>
      <c r="E30" s="100">
        <v>15</v>
      </c>
      <c r="F30" s="100">
        <v>50</v>
      </c>
      <c r="G30" s="101">
        <v>20</v>
      </c>
      <c r="H30" s="102">
        <v>30</v>
      </c>
      <c r="I30" s="103"/>
      <c r="J30" s="131">
        <v>20</v>
      </c>
      <c r="K30" s="131">
        <v>30</v>
      </c>
      <c r="L30" s="131"/>
      <c r="M30" s="131"/>
      <c r="N30" s="53">
        <f t="shared" si="1"/>
        <v>50</v>
      </c>
    </row>
    <row r="31" spans="1:14" s="98" customFormat="1" ht="34.5" customHeight="1" thickBot="1">
      <c r="A31" s="106" t="s">
        <v>72</v>
      </c>
      <c r="B31" s="106" t="s">
        <v>209</v>
      </c>
      <c r="C31" s="106" t="s">
        <v>33</v>
      </c>
      <c r="D31" s="107">
        <v>69</v>
      </c>
      <c r="E31" s="107">
        <v>21</v>
      </c>
      <c r="F31" s="107">
        <v>52</v>
      </c>
      <c r="G31" s="108">
        <v>40</v>
      </c>
      <c r="H31" s="109">
        <v>12</v>
      </c>
      <c r="I31" s="110"/>
      <c r="J31" s="155">
        <v>40</v>
      </c>
      <c r="K31" s="156">
        <v>12</v>
      </c>
      <c r="L31" s="156"/>
      <c r="M31" s="155"/>
      <c r="N31" s="105">
        <f t="shared" si="1"/>
        <v>52</v>
      </c>
    </row>
    <row r="32" spans="1:14" ht="36.75" thickBot="1">
      <c r="A32" s="112" t="s">
        <v>73</v>
      </c>
      <c r="B32" s="111" t="s">
        <v>74</v>
      </c>
      <c r="C32" s="10" t="s">
        <v>75</v>
      </c>
      <c r="D32" s="31">
        <v>103</v>
      </c>
      <c r="E32" s="31">
        <v>31</v>
      </c>
      <c r="F32" s="31">
        <v>72</v>
      </c>
      <c r="G32" s="65">
        <v>48</v>
      </c>
      <c r="H32" s="73">
        <v>24</v>
      </c>
      <c r="I32" s="81"/>
      <c r="J32" s="134">
        <v>24</v>
      </c>
      <c r="K32" s="134">
        <v>12</v>
      </c>
      <c r="L32" s="134">
        <v>24</v>
      </c>
      <c r="M32" s="134">
        <v>12</v>
      </c>
      <c r="N32" s="52">
        <f t="shared" si="1"/>
        <v>72</v>
      </c>
    </row>
    <row r="33" spans="1:14" ht="15.75" thickBot="1">
      <c r="A33" s="112" t="s">
        <v>76</v>
      </c>
      <c r="B33" s="111" t="s">
        <v>77</v>
      </c>
      <c r="C33" s="10" t="s">
        <v>78</v>
      </c>
      <c r="D33" s="31">
        <v>137</v>
      </c>
      <c r="E33" s="31">
        <v>42</v>
      </c>
      <c r="F33" s="31">
        <v>96</v>
      </c>
      <c r="G33" s="65">
        <v>64</v>
      </c>
      <c r="H33" s="73">
        <v>32</v>
      </c>
      <c r="I33" s="81"/>
      <c r="J33" s="120">
        <v>30</v>
      </c>
      <c r="K33" s="120">
        <v>14</v>
      </c>
      <c r="L33" s="120">
        <v>34</v>
      </c>
      <c r="M33" s="120">
        <v>18</v>
      </c>
      <c r="N33" s="52">
        <f t="shared" si="1"/>
        <v>96</v>
      </c>
    </row>
    <row r="34" spans="1:14" ht="16.5" thickBot="1">
      <c r="A34" s="112" t="s">
        <v>79</v>
      </c>
      <c r="B34" s="9" t="s">
        <v>80</v>
      </c>
      <c r="C34" s="10" t="s">
        <v>81</v>
      </c>
      <c r="D34" s="31">
        <v>86</v>
      </c>
      <c r="E34" s="31">
        <v>26</v>
      </c>
      <c r="F34" s="31">
        <v>84</v>
      </c>
      <c r="G34" s="65">
        <v>54</v>
      </c>
      <c r="H34" s="73">
        <v>30</v>
      </c>
      <c r="I34" s="81"/>
      <c r="J34" s="118">
        <v>0</v>
      </c>
      <c r="K34" s="118"/>
      <c r="L34" s="118">
        <v>34</v>
      </c>
      <c r="M34" s="120">
        <v>18</v>
      </c>
      <c r="N34" s="52">
        <f t="shared" si="1"/>
        <v>52</v>
      </c>
    </row>
    <row r="35" spans="1:14" ht="15.75" thickBot="1">
      <c r="A35" s="112" t="s">
        <v>91</v>
      </c>
      <c r="B35" s="22" t="s">
        <v>227</v>
      </c>
      <c r="C35" s="22"/>
      <c r="D35" s="147"/>
      <c r="E35" s="147"/>
      <c r="F35" s="147">
        <v>20</v>
      </c>
      <c r="G35" s="22">
        <v>4</v>
      </c>
      <c r="H35" s="22">
        <v>16</v>
      </c>
      <c r="I35" s="81"/>
      <c r="J35" s="118"/>
      <c r="K35" s="118"/>
      <c r="L35" s="118"/>
      <c r="M35" s="118"/>
      <c r="N35" s="49">
        <v>20</v>
      </c>
    </row>
    <row r="36" spans="1:14" ht="26.25" thickBot="1">
      <c r="A36" s="112" t="s">
        <v>94</v>
      </c>
      <c r="B36" s="22" t="s">
        <v>228</v>
      </c>
      <c r="C36" s="22"/>
      <c r="D36" s="147"/>
      <c r="E36" s="147"/>
      <c r="F36" s="147">
        <v>20</v>
      </c>
      <c r="G36" s="22">
        <v>8</v>
      </c>
      <c r="H36" s="22">
        <v>12</v>
      </c>
      <c r="I36" s="81"/>
      <c r="J36" s="118"/>
      <c r="K36" s="118"/>
      <c r="L36" s="118"/>
      <c r="M36" s="118"/>
      <c r="N36" s="49">
        <v>20</v>
      </c>
    </row>
    <row r="37" spans="1:14" ht="24.75" thickBot="1">
      <c r="A37" s="112" t="s">
        <v>224</v>
      </c>
      <c r="B37" s="111" t="s">
        <v>92</v>
      </c>
      <c r="C37" s="10" t="s">
        <v>93</v>
      </c>
      <c r="D37" s="31">
        <v>102</v>
      </c>
      <c r="E37" s="31">
        <v>34</v>
      </c>
      <c r="F37" s="31">
        <v>68</v>
      </c>
      <c r="G37" s="65">
        <v>20</v>
      </c>
      <c r="H37" s="73">
        <v>48</v>
      </c>
      <c r="I37" s="81"/>
      <c r="J37" s="118">
        <v>0</v>
      </c>
      <c r="K37" s="118"/>
      <c r="L37" s="118"/>
      <c r="M37" s="118">
        <v>0</v>
      </c>
      <c r="N37" s="49">
        <f>SUM(J37:M37)</f>
        <v>0</v>
      </c>
    </row>
    <row r="38" spans="1:14" ht="36.75" thickBot="1">
      <c r="A38" s="112" t="s">
        <v>229</v>
      </c>
      <c r="B38" s="111" t="s">
        <v>95</v>
      </c>
      <c r="C38" s="10"/>
      <c r="D38" s="37">
        <v>48</v>
      </c>
      <c r="E38" s="37">
        <v>16</v>
      </c>
      <c r="F38" s="37">
        <v>32</v>
      </c>
      <c r="G38" s="65">
        <v>14</v>
      </c>
      <c r="H38" s="73">
        <v>18</v>
      </c>
      <c r="I38" s="81"/>
      <c r="J38" s="118">
        <v>0</v>
      </c>
      <c r="K38" s="118"/>
      <c r="L38" s="157"/>
      <c r="M38" s="118">
        <v>0</v>
      </c>
      <c r="N38" s="49">
        <f>SUM(J38:M38)</f>
        <v>0</v>
      </c>
    </row>
    <row r="39" spans="1:14" ht="36.75" thickBot="1">
      <c r="A39" s="112" t="s">
        <v>230</v>
      </c>
      <c r="B39" s="111" t="s">
        <v>221</v>
      </c>
      <c r="C39" s="10"/>
      <c r="D39" s="37"/>
      <c r="E39" s="37"/>
      <c r="F39" s="37">
        <v>46</v>
      </c>
      <c r="G39" s="65">
        <v>40</v>
      </c>
      <c r="H39" s="73">
        <v>6</v>
      </c>
      <c r="I39" s="81"/>
      <c r="J39" s="118"/>
      <c r="K39" s="118"/>
      <c r="L39" s="130"/>
      <c r="M39" s="118"/>
      <c r="N39" s="53">
        <v>46</v>
      </c>
    </row>
    <row r="40" spans="1:14" ht="24.75" thickBot="1">
      <c r="A40" s="112" t="s">
        <v>231</v>
      </c>
      <c r="B40" s="111" t="s">
        <v>226</v>
      </c>
      <c r="C40" s="10"/>
      <c r="D40" s="37"/>
      <c r="E40" s="37"/>
      <c r="F40" s="37">
        <v>58</v>
      </c>
      <c r="G40" s="65">
        <v>24</v>
      </c>
      <c r="H40" s="73">
        <v>34</v>
      </c>
      <c r="I40" s="81"/>
      <c r="J40" s="118"/>
      <c r="K40" s="118"/>
      <c r="L40" s="130">
        <v>24</v>
      </c>
      <c r="M40" s="118">
        <v>34</v>
      </c>
      <c r="N40" s="53">
        <v>58</v>
      </c>
    </row>
    <row r="41" spans="1:14" ht="15.75" thickBot="1">
      <c r="A41" s="112"/>
      <c r="B41" s="111" t="s">
        <v>210</v>
      </c>
      <c r="C41" s="10"/>
      <c r="D41" s="37">
        <f>SUM(D27:D38)</f>
        <v>898</v>
      </c>
      <c r="E41" s="37">
        <f>SUM(E27:E38)</f>
        <v>275</v>
      </c>
      <c r="F41" s="37">
        <f>SUM(F27:F40)</f>
        <v>884</v>
      </c>
      <c r="G41" s="65">
        <f>SUM(G27:G40)</f>
        <v>494</v>
      </c>
      <c r="H41" s="73">
        <f>SUM(H27:H40)</f>
        <v>390</v>
      </c>
      <c r="I41" s="81"/>
      <c r="J41" s="118">
        <f>SUM(J27:J40)</f>
        <v>194</v>
      </c>
      <c r="K41" s="118">
        <f>SUM(K27:K40)</f>
        <v>138</v>
      </c>
      <c r="L41" s="118">
        <f>SUM(L27:L40)</f>
        <v>194</v>
      </c>
      <c r="M41" s="118">
        <f>SUM(M27:M40)</f>
        <v>140</v>
      </c>
      <c r="N41" s="53">
        <f>SUM(N27:N40)</f>
        <v>752</v>
      </c>
    </row>
    <row r="42" spans="1:14" ht="48" thickBot="1">
      <c r="A42" s="12" t="s">
        <v>96</v>
      </c>
      <c r="B42" s="8" t="s">
        <v>97</v>
      </c>
      <c r="C42" s="27" t="s">
        <v>98</v>
      </c>
      <c r="D42" s="30">
        <v>1414</v>
      </c>
      <c r="E42" s="30">
        <v>472</v>
      </c>
      <c r="F42" s="30">
        <v>1523</v>
      </c>
      <c r="G42" s="64">
        <v>562</v>
      </c>
      <c r="H42" s="72">
        <v>961</v>
      </c>
      <c r="I42" s="80">
        <v>20</v>
      </c>
      <c r="J42" s="115"/>
      <c r="K42" s="115"/>
      <c r="L42" s="115"/>
      <c r="M42" s="115"/>
      <c r="N42" s="54">
        <v>1389</v>
      </c>
    </row>
    <row r="43" spans="1:14" ht="169.5" customHeight="1">
      <c r="A43" s="23" t="s">
        <v>99</v>
      </c>
      <c r="B43" s="114" t="s">
        <v>100</v>
      </c>
      <c r="C43" s="24" t="s">
        <v>101</v>
      </c>
      <c r="D43" s="32">
        <v>282</v>
      </c>
      <c r="E43" s="32">
        <v>94</v>
      </c>
      <c r="F43" s="32">
        <v>190</v>
      </c>
      <c r="G43" s="66">
        <v>52</v>
      </c>
      <c r="H43" s="74">
        <v>138</v>
      </c>
      <c r="I43" s="82"/>
      <c r="J43" s="116"/>
      <c r="K43" s="116"/>
      <c r="L43" s="116"/>
      <c r="M43" s="116"/>
      <c r="N43" s="149">
        <v>190</v>
      </c>
    </row>
    <row r="44" spans="1:14" ht="33" customHeight="1" thickBot="1">
      <c r="A44" s="40" t="s">
        <v>102</v>
      </c>
      <c r="B44" s="139" t="s">
        <v>103</v>
      </c>
      <c r="C44" s="140" t="s">
        <v>67</v>
      </c>
      <c r="D44" s="140">
        <v>186</v>
      </c>
      <c r="E44" s="140">
        <v>62</v>
      </c>
      <c r="F44" s="140">
        <v>150</v>
      </c>
      <c r="G44" s="140">
        <v>42</v>
      </c>
      <c r="H44" s="140">
        <v>108</v>
      </c>
      <c r="I44" s="83"/>
      <c r="J44" s="117">
        <v>0</v>
      </c>
      <c r="K44" s="117"/>
      <c r="L44" s="117"/>
      <c r="M44" s="117">
        <v>0</v>
      </c>
      <c r="N44" s="148">
        <f>SUM(M44:M44)</f>
        <v>0</v>
      </c>
    </row>
    <row r="45" spans="1:14" ht="33" customHeight="1" thickBot="1">
      <c r="A45" s="39" t="s">
        <v>105</v>
      </c>
      <c r="B45" s="141" t="s">
        <v>106</v>
      </c>
      <c r="C45" s="138"/>
      <c r="D45" s="138"/>
      <c r="E45" s="138"/>
      <c r="F45" s="138" t="s">
        <v>108</v>
      </c>
      <c r="G45" s="138"/>
      <c r="H45" s="138"/>
      <c r="I45" s="81"/>
      <c r="J45" s="118"/>
      <c r="K45" s="118"/>
      <c r="L45" s="118"/>
      <c r="M45" s="118"/>
      <c r="N45" s="135"/>
    </row>
    <row r="46" spans="1:14" ht="33" customHeight="1" thickBot="1">
      <c r="A46" s="39" t="s">
        <v>110</v>
      </c>
      <c r="B46" s="141" t="s">
        <v>111</v>
      </c>
      <c r="C46" s="138"/>
      <c r="D46" s="138"/>
      <c r="E46" s="138"/>
      <c r="F46" s="138" t="s">
        <v>113</v>
      </c>
      <c r="G46" s="138"/>
      <c r="H46" s="138"/>
      <c r="I46" s="81"/>
      <c r="J46" s="118"/>
      <c r="K46" s="118"/>
      <c r="L46" s="118"/>
      <c r="M46" s="118"/>
      <c r="N46" s="135"/>
    </row>
    <row r="47" spans="1:14" ht="46.5" customHeight="1" thickBot="1">
      <c r="A47" s="39" t="s">
        <v>225</v>
      </c>
      <c r="B47" s="22" t="s">
        <v>104</v>
      </c>
      <c r="C47" s="10" t="s">
        <v>90</v>
      </c>
      <c r="D47" s="31">
        <v>48</v>
      </c>
      <c r="E47" s="31">
        <v>16</v>
      </c>
      <c r="F47" s="31">
        <v>40</v>
      </c>
      <c r="G47" s="65">
        <v>10</v>
      </c>
      <c r="H47" s="73">
        <v>30</v>
      </c>
      <c r="I47" s="81"/>
      <c r="J47" s="118">
        <v>0</v>
      </c>
      <c r="K47" s="118"/>
      <c r="L47" s="118"/>
      <c r="M47" s="118">
        <v>0</v>
      </c>
      <c r="N47" s="49" t="e">
        <f>SUM(#REF!)</f>
        <v>#REF!</v>
      </c>
    </row>
    <row r="48" spans="1:14" ht="27.75" customHeight="1" thickBot="1">
      <c r="A48" s="39"/>
      <c r="B48" s="22"/>
      <c r="C48" s="10"/>
      <c r="D48" s="31"/>
      <c r="E48" s="31"/>
      <c r="F48" s="30">
        <f>SUM(F44:F47)</f>
        <v>190</v>
      </c>
      <c r="G48" s="64">
        <f>SUM(G44:G47)</f>
        <v>52</v>
      </c>
      <c r="H48" s="72">
        <f>SUM(H44:H47)</f>
        <v>138</v>
      </c>
      <c r="I48" s="81"/>
      <c r="J48" s="118"/>
      <c r="K48" s="118"/>
      <c r="L48" s="118"/>
      <c r="M48" s="118"/>
      <c r="N48" s="51" t="e">
        <f>SUM(N44:N47)</f>
        <v>#REF!</v>
      </c>
    </row>
    <row r="49" spans="1:14" ht="21.75" customHeight="1" thickBot="1">
      <c r="A49" s="39" t="s">
        <v>105</v>
      </c>
      <c r="B49" s="22" t="s">
        <v>106</v>
      </c>
      <c r="C49" s="10" t="s">
        <v>34</v>
      </c>
      <c r="D49" s="31"/>
      <c r="E49" s="31"/>
      <c r="F49" s="31" t="s">
        <v>107</v>
      </c>
      <c r="G49" s="65"/>
      <c r="H49" s="73"/>
      <c r="I49" s="81"/>
      <c r="J49" s="118">
        <v>0</v>
      </c>
      <c r="K49" s="118"/>
      <c r="L49" s="118"/>
      <c r="M49" s="118">
        <v>0</v>
      </c>
      <c r="N49" s="49"/>
    </row>
    <row r="50" spans="1:14" ht="26.25" thickBot="1">
      <c r="A50" s="39" t="s">
        <v>110</v>
      </c>
      <c r="B50" s="22" t="s">
        <v>111</v>
      </c>
      <c r="C50" s="10" t="s">
        <v>34</v>
      </c>
      <c r="D50" s="31"/>
      <c r="E50" s="31"/>
      <c r="F50" s="31" t="s">
        <v>112</v>
      </c>
      <c r="G50" s="65"/>
      <c r="H50" s="73"/>
      <c r="I50" s="81"/>
      <c r="J50" s="118">
        <v>0</v>
      </c>
      <c r="K50" s="118"/>
      <c r="L50" s="118"/>
      <c r="M50" s="118">
        <v>0</v>
      </c>
      <c r="N50" s="49"/>
    </row>
    <row r="51" spans="1:14" ht="90" thickBot="1">
      <c r="A51" s="12" t="s">
        <v>114</v>
      </c>
      <c r="B51" s="11" t="s">
        <v>115</v>
      </c>
      <c r="C51" s="27" t="s">
        <v>116</v>
      </c>
      <c r="D51" s="30">
        <v>468</v>
      </c>
      <c r="E51" s="30">
        <v>156</v>
      </c>
      <c r="F51" s="30">
        <v>324</v>
      </c>
      <c r="G51" s="64">
        <v>154</v>
      </c>
      <c r="H51" s="72">
        <v>170</v>
      </c>
      <c r="I51" s="80"/>
      <c r="J51" s="118">
        <v>0</v>
      </c>
      <c r="K51" s="118"/>
      <c r="L51" s="118"/>
      <c r="M51" s="118">
        <v>0</v>
      </c>
      <c r="N51" s="51" t="e">
        <f>SUM(#REF!)</f>
        <v>#REF!</v>
      </c>
    </row>
    <row r="52" spans="1:14" ht="51.75" thickBot="1">
      <c r="A52" s="39" t="s">
        <v>117</v>
      </c>
      <c r="B52" s="22" t="s">
        <v>118</v>
      </c>
      <c r="C52" s="10" t="s">
        <v>93</v>
      </c>
      <c r="D52" s="31">
        <v>189</v>
      </c>
      <c r="E52" s="31">
        <v>63</v>
      </c>
      <c r="F52" s="31">
        <v>126</v>
      </c>
      <c r="G52" s="65">
        <v>62</v>
      </c>
      <c r="H52" s="73">
        <v>64</v>
      </c>
      <c r="I52" s="81"/>
      <c r="J52" s="118">
        <v>0</v>
      </c>
      <c r="K52" s="118"/>
      <c r="L52" s="118"/>
      <c r="M52" s="118">
        <v>0</v>
      </c>
      <c r="N52" s="49" t="e">
        <f>SUM(#REF!)</f>
        <v>#REF!</v>
      </c>
    </row>
    <row r="53" spans="1:14" ht="23.25" customHeight="1" thickBot="1">
      <c r="A53" s="39" t="s">
        <v>119</v>
      </c>
      <c r="B53" s="22" t="s">
        <v>106</v>
      </c>
      <c r="C53" s="10"/>
      <c r="D53" s="31"/>
      <c r="E53" s="31"/>
      <c r="F53" s="31" t="s">
        <v>212</v>
      </c>
      <c r="G53" s="65"/>
      <c r="H53" s="73"/>
      <c r="I53" s="81"/>
      <c r="J53" s="118">
        <v>0</v>
      </c>
      <c r="K53" s="118"/>
      <c r="L53" s="118"/>
      <c r="M53" s="118">
        <v>0</v>
      </c>
      <c r="N53" s="49"/>
    </row>
    <row r="54" spans="1:14" ht="26.25" thickBot="1">
      <c r="A54" s="39" t="s">
        <v>120</v>
      </c>
      <c r="B54" s="22" t="s">
        <v>111</v>
      </c>
      <c r="C54" s="10"/>
      <c r="D54" s="31"/>
      <c r="E54" s="31"/>
      <c r="F54" s="31" t="s">
        <v>212</v>
      </c>
      <c r="G54" s="65"/>
      <c r="H54" s="73"/>
      <c r="I54" s="81"/>
      <c r="J54" s="118">
        <v>0</v>
      </c>
      <c r="K54" s="118"/>
      <c r="L54" s="118"/>
      <c r="M54" s="118">
        <v>0</v>
      </c>
      <c r="N54" s="49"/>
    </row>
    <row r="55" spans="1:14" ht="42" customHeight="1" thickBot="1">
      <c r="A55" s="39" t="s">
        <v>121</v>
      </c>
      <c r="B55" s="22" t="s">
        <v>122</v>
      </c>
      <c r="C55" s="10" t="s">
        <v>93</v>
      </c>
      <c r="D55" s="31">
        <v>57</v>
      </c>
      <c r="E55" s="31">
        <v>19</v>
      </c>
      <c r="F55" s="31">
        <v>50</v>
      </c>
      <c r="G55" s="65">
        <v>20</v>
      </c>
      <c r="H55" s="73">
        <v>30</v>
      </c>
      <c r="I55" s="81"/>
      <c r="J55" s="118">
        <v>0</v>
      </c>
      <c r="K55" s="118"/>
      <c r="L55" s="118"/>
      <c r="M55" s="118">
        <v>0</v>
      </c>
      <c r="N55" s="49" t="e">
        <f>SUM(#REF!)</f>
        <v>#REF!</v>
      </c>
    </row>
    <row r="56" spans="1:14" ht="24.75" customHeight="1" thickBot="1">
      <c r="A56" s="39" t="s">
        <v>123</v>
      </c>
      <c r="B56" s="22" t="s">
        <v>106</v>
      </c>
      <c r="C56" s="10"/>
      <c r="D56" s="31"/>
      <c r="E56" s="31"/>
      <c r="F56" s="31" t="s">
        <v>212</v>
      </c>
      <c r="G56" s="65"/>
      <c r="H56" s="73"/>
      <c r="I56" s="81"/>
      <c r="J56" s="118">
        <v>0</v>
      </c>
      <c r="K56" s="118"/>
      <c r="L56" s="118"/>
      <c r="M56" s="118">
        <v>0</v>
      </c>
      <c r="N56" s="49"/>
    </row>
    <row r="57" spans="1:14" ht="51.75" thickBot="1">
      <c r="A57" s="39" t="s">
        <v>124</v>
      </c>
      <c r="B57" s="22" t="s">
        <v>125</v>
      </c>
      <c r="C57" s="10" t="s">
        <v>93</v>
      </c>
      <c r="D57" s="31">
        <v>114</v>
      </c>
      <c r="E57" s="31">
        <v>38</v>
      </c>
      <c r="F57" s="31">
        <v>76</v>
      </c>
      <c r="G57" s="65">
        <v>36</v>
      </c>
      <c r="H57" s="73">
        <v>40</v>
      </c>
      <c r="I57" s="81"/>
      <c r="J57" s="118">
        <v>0</v>
      </c>
      <c r="K57" s="118"/>
      <c r="L57" s="118"/>
      <c r="M57" s="118">
        <v>0</v>
      </c>
      <c r="N57" s="49" t="e">
        <f>SUM(#REF!)</f>
        <v>#REF!</v>
      </c>
    </row>
    <row r="58" spans="1:14" ht="21.75" customHeight="1" thickBot="1">
      <c r="A58" s="39" t="s">
        <v>126</v>
      </c>
      <c r="B58" s="22" t="s">
        <v>127</v>
      </c>
      <c r="C58" s="10"/>
      <c r="D58" s="31"/>
      <c r="E58" s="31"/>
      <c r="F58" s="31" t="s">
        <v>212</v>
      </c>
      <c r="G58" s="65"/>
      <c r="H58" s="73"/>
      <c r="I58" s="81"/>
      <c r="J58" s="118"/>
      <c r="K58" s="118"/>
      <c r="L58" s="118"/>
      <c r="M58" s="118"/>
      <c r="N58" s="52"/>
    </row>
    <row r="59" spans="1:14" ht="26.25" thickBot="1">
      <c r="A59" s="39" t="s">
        <v>128</v>
      </c>
      <c r="B59" s="22" t="s">
        <v>111</v>
      </c>
      <c r="C59" s="10"/>
      <c r="D59" s="31"/>
      <c r="E59" s="31"/>
      <c r="F59" s="31" t="s">
        <v>212</v>
      </c>
      <c r="G59" s="65"/>
      <c r="H59" s="73"/>
      <c r="I59" s="81"/>
      <c r="J59" s="118">
        <v>0</v>
      </c>
      <c r="K59" s="118"/>
      <c r="L59" s="118"/>
      <c r="M59" s="118">
        <v>0</v>
      </c>
      <c r="N59" s="52"/>
    </row>
    <row r="60" spans="1:14" ht="15.75" customHeight="1" thickBot="1">
      <c r="A60" s="39" t="s">
        <v>129</v>
      </c>
      <c r="B60" s="22" t="s">
        <v>130</v>
      </c>
      <c r="C60" s="22" t="s">
        <v>93</v>
      </c>
      <c r="D60" s="31">
        <v>108</v>
      </c>
      <c r="E60" s="31">
        <v>36</v>
      </c>
      <c r="F60" s="31">
        <v>72</v>
      </c>
      <c r="G60" s="65">
        <v>36</v>
      </c>
      <c r="H60" s="73">
        <v>36</v>
      </c>
      <c r="I60" s="81"/>
      <c r="J60" s="118">
        <v>0</v>
      </c>
      <c r="K60" s="118"/>
      <c r="L60" s="118"/>
      <c r="M60" s="118">
        <v>0</v>
      </c>
      <c r="N60" s="52" t="e">
        <f>SUM(#REF!)</f>
        <v>#REF!</v>
      </c>
    </row>
    <row r="61" spans="1:14" ht="21" customHeight="1" thickBot="1">
      <c r="A61" s="39" t="s">
        <v>131</v>
      </c>
      <c r="B61" s="22" t="s">
        <v>127</v>
      </c>
      <c r="C61" s="22"/>
      <c r="D61" s="31"/>
      <c r="E61" s="31"/>
      <c r="F61" s="31" t="s">
        <v>212</v>
      </c>
      <c r="G61" s="65"/>
      <c r="H61" s="73"/>
      <c r="I61" s="81"/>
      <c r="J61" s="118"/>
      <c r="K61" s="118"/>
      <c r="L61" s="118"/>
      <c r="M61" s="118"/>
      <c r="N61" s="52"/>
    </row>
    <row r="62" spans="1:14" ht="26.25" thickBot="1">
      <c r="A62" s="39" t="s">
        <v>132</v>
      </c>
      <c r="B62" s="22" t="s">
        <v>111</v>
      </c>
      <c r="C62" s="10"/>
      <c r="D62" s="31"/>
      <c r="E62" s="31"/>
      <c r="F62" s="31" t="s">
        <v>212</v>
      </c>
      <c r="G62" s="65"/>
      <c r="H62" s="73"/>
      <c r="I62" s="81"/>
      <c r="J62" s="118">
        <v>0</v>
      </c>
      <c r="K62" s="118"/>
      <c r="L62" s="118"/>
      <c r="M62" s="118">
        <v>0</v>
      </c>
      <c r="N62" s="52"/>
    </row>
    <row r="63" spans="1:14" ht="16.5" thickBot="1">
      <c r="A63" s="39"/>
      <c r="B63" s="22"/>
      <c r="C63" s="10"/>
      <c r="D63" s="31"/>
      <c r="E63" s="31"/>
      <c r="F63" s="30">
        <f>SUM(F52:F62)</f>
        <v>324</v>
      </c>
      <c r="G63" s="64">
        <f>SUM(G52:G62)</f>
        <v>154</v>
      </c>
      <c r="H63" s="72">
        <f>SUM(H52:H62)</f>
        <v>170</v>
      </c>
      <c r="I63" s="81"/>
      <c r="J63" s="118"/>
      <c r="K63" s="118"/>
      <c r="L63" s="118"/>
      <c r="M63" s="118"/>
      <c r="N63" s="55" t="e">
        <f>SUM(#REF!)</f>
        <v>#REF!</v>
      </c>
    </row>
    <row r="64" spans="1:14" ht="107.25" customHeight="1" thickBot="1">
      <c r="A64" s="12" t="s">
        <v>133</v>
      </c>
      <c r="B64" s="11" t="s">
        <v>211</v>
      </c>
      <c r="C64" s="27" t="s">
        <v>134</v>
      </c>
      <c r="D64" s="30" t="s">
        <v>135</v>
      </c>
      <c r="E64" s="30">
        <v>82</v>
      </c>
      <c r="F64" s="30">
        <v>182</v>
      </c>
      <c r="G64" s="64">
        <v>72</v>
      </c>
      <c r="H64" s="72">
        <v>110</v>
      </c>
      <c r="I64" s="80"/>
      <c r="J64" s="118">
        <v>0</v>
      </c>
      <c r="K64" s="118"/>
      <c r="L64" s="118"/>
      <c r="M64" s="118">
        <v>0</v>
      </c>
      <c r="N64" s="55" t="e">
        <f>SUM(#REF!)</f>
        <v>#REF!</v>
      </c>
    </row>
    <row r="65" spans="1:14" ht="20.25" customHeight="1" thickBot="1">
      <c r="A65" s="39" t="s">
        <v>136</v>
      </c>
      <c r="B65" s="22" t="s">
        <v>137</v>
      </c>
      <c r="C65" s="10" t="s">
        <v>138</v>
      </c>
      <c r="D65" s="31">
        <v>198</v>
      </c>
      <c r="E65" s="31">
        <v>66</v>
      </c>
      <c r="F65" s="31">
        <v>132</v>
      </c>
      <c r="G65" s="65">
        <v>48</v>
      </c>
      <c r="H65" s="73">
        <v>84</v>
      </c>
      <c r="I65" s="81"/>
      <c r="J65" s="118">
        <v>0</v>
      </c>
      <c r="K65" s="118"/>
      <c r="L65" s="118"/>
      <c r="M65" s="118">
        <v>0</v>
      </c>
      <c r="N65" s="49" t="e">
        <f>SUM(#REF!)</f>
        <v>#REF!</v>
      </c>
    </row>
    <row r="66" spans="1:14" ht="64.5" thickBot="1">
      <c r="A66" s="39" t="s">
        <v>139</v>
      </c>
      <c r="B66" s="22" t="s">
        <v>140</v>
      </c>
      <c r="C66" s="10"/>
      <c r="D66" s="31">
        <v>48</v>
      </c>
      <c r="E66" s="31">
        <v>16</v>
      </c>
      <c r="F66" s="31">
        <v>50</v>
      </c>
      <c r="G66" s="65">
        <v>24</v>
      </c>
      <c r="H66" s="73">
        <v>26</v>
      </c>
      <c r="I66" s="81"/>
      <c r="J66" s="118">
        <v>0</v>
      </c>
      <c r="K66" s="118"/>
      <c r="L66" s="118"/>
      <c r="M66" s="118">
        <v>0</v>
      </c>
      <c r="N66" s="49" t="e">
        <f>SUM(#REF!)</f>
        <v>#REF!</v>
      </c>
    </row>
    <row r="67" spans="1:14" ht="22.5" customHeight="1" thickBot="1">
      <c r="A67" s="39" t="s">
        <v>141</v>
      </c>
      <c r="B67" s="22" t="s">
        <v>106</v>
      </c>
      <c r="C67" s="10" t="s">
        <v>34</v>
      </c>
      <c r="D67" s="31"/>
      <c r="E67" s="31"/>
      <c r="F67" s="31" t="s">
        <v>212</v>
      </c>
      <c r="G67" s="65"/>
      <c r="H67" s="73"/>
      <c r="I67" s="81"/>
      <c r="J67" s="118">
        <v>0</v>
      </c>
      <c r="K67" s="118"/>
      <c r="L67" s="118"/>
      <c r="M67" s="118">
        <v>0</v>
      </c>
      <c r="N67" s="49"/>
    </row>
    <row r="68" spans="1:14" ht="26.25" thickBot="1">
      <c r="A68" s="39" t="s">
        <v>142</v>
      </c>
      <c r="B68" s="22" t="s">
        <v>111</v>
      </c>
      <c r="C68" s="10" t="s">
        <v>34</v>
      </c>
      <c r="D68" s="31"/>
      <c r="E68" s="31"/>
      <c r="F68" s="31" t="s">
        <v>214</v>
      </c>
      <c r="G68" s="65"/>
      <c r="H68" s="73"/>
      <c r="I68" s="81"/>
      <c r="J68" s="118">
        <v>0</v>
      </c>
      <c r="K68" s="118"/>
      <c r="L68" s="118"/>
      <c r="M68" s="118">
        <v>0</v>
      </c>
      <c r="N68" s="49"/>
    </row>
    <row r="69" spans="1:14" ht="16.5" thickBot="1">
      <c r="A69" s="39"/>
      <c r="B69" s="22"/>
      <c r="C69" s="10"/>
      <c r="D69" s="31"/>
      <c r="E69" s="31"/>
      <c r="F69" s="31">
        <f>SUM(F65:F68)</f>
        <v>182</v>
      </c>
      <c r="G69" s="65">
        <f>SUM(G65:G68)</f>
        <v>72</v>
      </c>
      <c r="H69" s="73">
        <f>SUM(H65:H68)</f>
        <v>110</v>
      </c>
      <c r="I69" s="81"/>
      <c r="J69" s="118"/>
      <c r="K69" s="118"/>
      <c r="L69" s="118"/>
      <c r="M69" s="118"/>
      <c r="N69" s="49" t="e">
        <f>SUM(N65:N68)</f>
        <v>#REF!</v>
      </c>
    </row>
    <row r="70" spans="1:14" ht="141" thickBot="1">
      <c r="A70" s="12" t="s">
        <v>143</v>
      </c>
      <c r="B70" s="11" t="s">
        <v>144</v>
      </c>
      <c r="C70" s="27" t="s">
        <v>145</v>
      </c>
      <c r="D70" s="30">
        <v>356</v>
      </c>
      <c r="E70" s="30">
        <v>119</v>
      </c>
      <c r="F70" s="30">
        <v>250</v>
      </c>
      <c r="G70" s="64">
        <v>100</v>
      </c>
      <c r="H70" s="72">
        <v>150</v>
      </c>
      <c r="I70" s="80">
        <v>20</v>
      </c>
      <c r="J70" s="118">
        <v>0</v>
      </c>
      <c r="K70" s="118"/>
      <c r="L70" s="118"/>
      <c r="M70" s="118">
        <v>0</v>
      </c>
      <c r="N70" s="51" t="e">
        <f>SUM(#REF!)</f>
        <v>#REF!</v>
      </c>
    </row>
    <row r="71" spans="1:14" ht="26.25" thickBot="1">
      <c r="A71" s="39" t="s">
        <v>146</v>
      </c>
      <c r="B71" s="22" t="s">
        <v>147</v>
      </c>
      <c r="C71" s="10" t="s">
        <v>148</v>
      </c>
      <c r="D71" s="138">
        <v>308</v>
      </c>
      <c r="E71" s="138">
        <v>103</v>
      </c>
      <c r="F71" s="138">
        <v>200</v>
      </c>
      <c r="G71" s="138">
        <v>80</v>
      </c>
      <c r="H71" s="138">
        <v>120</v>
      </c>
      <c r="I71" s="81">
        <v>20</v>
      </c>
      <c r="J71" s="118">
        <v>0</v>
      </c>
      <c r="K71" s="118"/>
      <c r="L71" s="118"/>
      <c r="M71" s="118">
        <v>0</v>
      </c>
      <c r="N71" s="49" t="e">
        <f>SUM(#REF!)</f>
        <v>#REF!</v>
      </c>
    </row>
    <row r="72" spans="1:14" ht="16.5" thickBot="1">
      <c r="A72" s="39" t="s">
        <v>151</v>
      </c>
      <c r="B72" s="22" t="s">
        <v>106</v>
      </c>
      <c r="C72" s="10"/>
      <c r="D72" s="138"/>
      <c r="E72" s="138"/>
      <c r="F72" s="138"/>
      <c r="G72" s="138"/>
      <c r="H72" s="138"/>
      <c r="I72" s="81"/>
      <c r="J72" s="118"/>
      <c r="K72" s="118"/>
      <c r="L72" s="118"/>
      <c r="M72" s="118"/>
      <c r="N72" s="49"/>
    </row>
    <row r="73" spans="1:14" ht="39" thickBot="1">
      <c r="A73" s="39" t="s">
        <v>149</v>
      </c>
      <c r="B73" s="22" t="s">
        <v>150</v>
      </c>
      <c r="C73" s="10" t="s">
        <v>93</v>
      </c>
      <c r="D73" s="31">
        <v>48</v>
      </c>
      <c r="E73" s="31">
        <v>16</v>
      </c>
      <c r="F73" s="31">
        <v>50</v>
      </c>
      <c r="G73" s="65">
        <v>20</v>
      </c>
      <c r="H73" s="73">
        <v>30</v>
      </c>
      <c r="I73" s="81"/>
      <c r="J73" s="118">
        <v>0</v>
      </c>
      <c r="K73" s="118"/>
      <c r="L73" s="118"/>
      <c r="M73" s="118">
        <v>0</v>
      </c>
      <c r="N73" s="49" t="e">
        <f>SUM(#REF!)</f>
        <v>#REF!</v>
      </c>
    </row>
    <row r="74" spans="1:14" ht="26.25" thickBot="1">
      <c r="A74" s="39" t="s">
        <v>151</v>
      </c>
      <c r="B74" s="22" t="s">
        <v>106</v>
      </c>
      <c r="C74" s="10" t="s">
        <v>34</v>
      </c>
      <c r="D74" s="31"/>
      <c r="E74" s="31"/>
      <c r="F74" s="31" t="s">
        <v>215</v>
      </c>
      <c r="G74" s="65"/>
      <c r="H74" s="73"/>
      <c r="I74" s="81"/>
      <c r="J74" s="118">
        <v>0</v>
      </c>
      <c r="K74" s="118"/>
      <c r="L74" s="118"/>
      <c r="M74" s="118">
        <v>0</v>
      </c>
      <c r="N74" s="49"/>
    </row>
    <row r="75" spans="1:14" ht="26.25" thickBot="1">
      <c r="A75" s="39" t="s">
        <v>152</v>
      </c>
      <c r="B75" s="22" t="s">
        <v>111</v>
      </c>
      <c r="C75" s="10"/>
      <c r="D75" s="31"/>
      <c r="E75" s="31"/>
      <c r="F75" s="31" t="s">
        <v>216</v>
      </c>
      <c r="G75" s="65"/>
      <c r="H75" s="73"/>
      <c r="I75" s="81"/>
      <c r="J75" s="118">
        <v>0</v>
      </c>
      <c r="K75" s="118"/>
      <c r="L75" s="118"/>
      <c r="M75" s="118">
        <v>0</v>
      </c>
      <c r="N75" s="49"/>
    </row>
    <row r="76" spans="1:14" ht="16.5" thickBot="1">
      <c r="A76" s="39"/>
      <c r="B76" s="22"/>
      <c r="C76" s="10"/>
      <c r="D76" s="31"/>
      <c r="E76" s="31"/>
      <c r="F76" s="31">
        <f>SUM(F71:F75)</f>
        <v>250</v>
      </c>
      <c r="G76" s="65">
        <f>SUM(G71:G75)</f>
        <v>100</v>
      </c>
      <c r="H76" s="73">
        <f>SUM(H71:H75)</f>
        <v>150</v>
      </c>
      <c r="I76" s="81"/>
      <c r="J76" s="118"/>
      <c r="K76" s="118"/>
      <c r="L76" s="118"/>
      <c r="M76" s="118"/>
      <c r="N76" s="51" t="e">
        <f>SUM(N71:N75)</f>
        <v>#REF!</v>
      </c>
    </row>
    <row r="77" spans="1:14" ht="90" thickBot="1">
      <c r="A77" s="12" t="s">
        <v>153</v>
      </c>
      <c r="B77" s="11" t="s">
        <v>154</v>
      </c>
      <c r="C77" s="27" t="s">
        <v>155</v>
      </c>
      <c r="D77" s="30">
        <v>518</v>
      </c>
      <c r="E77" s="30">
        <v>173</v>
      </c>
      <c r="F77" s="30">
        <v>345</v>
      </c>
      <c r="G77" s="64">
        <v>96</v>
      </c>
      <c r="H77" s="72">
        <v>249</v>
      </c>
      <c r="I77" s="80"/>
      <c r="J77" s="115">
        <v>48</v>
      </c>
      <c r="K77" s="115">
        <v>72</v>
      </c>
      <c r="L77" s="115">
        <v>48</v>
      </c>
      <c r="M77" s="115">
        <v>177</v>
      </c>
      <c r="N77" s="51">
        <f>SUM(J77:M77)</f>
        <v>345</v>
      </c>
    </row>
    <row r="78" spans="1:14" ht="63.75" thickBot="1">
      <c r="A78" s="39" t="s">
        <v>156</v>
      </c>
      <c r="B78" s="9" t="s">
        <v>157</v>
      </c>
      <c r="C78" s="10" t="s">
        <v>88</v>
      </c>
      <c r="D78" s="37">
        <v>54</v>
      </c>
      <c r="E78" s="37">
        <v>18</v>
      </c>
      <c r="F78" s="37">
        <v>36</v>
      </c>
      <c r="G78" s="65">
        <v>24</v>
      </c>
      <c r="H78" s="73">
        <v>12</v>
      </c>
      <c r="I78" s="81"/>
      <c r="J78" s="134">
        <v>24</v>
      </c>
      <c r="K78" s="134">
        <v>12</v>
      </c>
      <c r="L78" s="119"/>
      <c r="M78" s="118">
        <v>0</v>
      </c>
      <c r="N78" s="52">
        <f>SUM(J78:M78)</f>
        <v>36</v>
      </c>
    </row>
    <row r="79" spans="1:14" ht="16.5" thickBot="1">
      <c r="A79" s="39"/>
      <c r="B79" s="9"/>
      <c r="C79" s="10"/>
      <c r="D79" s="37"/>
      <c r="E79" s="37"/>
      <c r="F79" s="37"/>
      <c r="G79" s="65"/>
      <c r="H79" s="73"/>
      <c r="I79" s="81"/>
      <c r="J79" s="134"/>
      <c r="K79" s="134" t="s">
        <v>232</v>
      </c>
      <c r="L79" s="119"/>
      <c r="M79" s="118"/>
      <c r="N79" s="52"/>
    </row>
    <row r="80" spans="1:14" ht="63.75" thickBot="1">
      <c r="A80" s="39" t="s">
        <v>158</v>
      </c>
      <c r="B80" s="9" t="s">
        <v>159</v>
      </c>
      <c r="C80" s="10" t="s">
        <v>90</v>
      </c>
      <c r="D80" s="37">
        <v>126</v>
      </c>
      <c r="E80" s="37">
        <v>42</v>
      </c>
      <c r="F80" s="37">
        <v>84</v>
      </c>
      <c r="G80" s="65">
        <v>24</v>
      </c>
      <c r="H80" s="73">
        <v>60</v>
      </c>
      <c r="I80" s="81"/>
      <c r="J80" s="120">
        <v>24</v>
      </c>
      <c r="K80" s="120">
        <v>60</v>
      </c>
      <c r="L80" s="120"/>
      <c r="M80" s="118">
        <v>0</v>
      </c>
      <c r="N80" s="49">
        <f>SUM(J80:M80)</f>
        <v>84</v>
      </c>
    </row>
    <row r="81" spans="1:14" ht="32.25" thickBot="1">
      <c r="A81" s="14" t="s">
        <v>160</v>
      </c>
      <c r="B81" s="15" t="s">
        <v>106</v>
      </c>
      <c r="C81" s="16"/>
      <c r="D81" s="38"/>
      <c r="E81" s="38"/>
      <c r="F81" s="38" t="s">
        <v>212</v>
      </c>
      <c r="G81" s="67"/>
      <c r="H81" s="75"/>
      <c r="I81" s="84"/>
      <c r="J81" s="121"/>
      <c r="K81" s="121" t="s">
        <v>232</v>
      </c>
      <c r="L81" s="121"/>
      <c r="M81" s="122">
        <v>0</v>
      </c>
      <c r="N81" s="56">
        <f>SUM(J81:M81)</f>
        <v>0</v>
      </c>
    </row>
    <row r="82" spans="1:14" ht="63.75" thickBot="1">
      <c r="A82" s="14" t="s">
        <v>161</v>
      </c>
      <c r="B82" s="15" t="s">
        <v>162</v>
      </c>
      <c r="C82" s="16" t="s">
        <v>93</v>
      </c>
      <c r="D82" s="38">
        <v>338</v>
      </c>
      <c r="E82" s="38">
        <v>113</v>
      </c>
      <c r="F82" s="38">
        <v>225</v>
      </c>
      <c r="G82" s="67">
        <v>48</v>
      </c>
      <c r="H82" s="75">
        <v>177</v>
      </c>
      <c r="I82" s="84"/>
      <c r="J82" s="122">
        <v>0</v>
      </c>
      <c r="K82" s="122"/>
      <c r="L82" s="142">
        <v>48</v>
      </c>
      <c r="M82" s="121">
        <v>177</v>
      </c>
      <c r="N82" s="57">
        <f>SUM(J82:M82)</f>
        <v>225</v>
      </c>
    </row>
    <row r="83" spans="1:14" ht="32.25" thickBot="1">
      <c r="A83" s="14" t="s">
        <v>163</v>
      </c>
      <c r="B83" s="15" t="s">
        <v>106</v>
      </c>
      <c r="C83" s="16"/>
      <c r="D83" s="38"/>
      <c r="E83" s="38"/>
      <c r="F83" s="38" t="s">
        <v>212</v>
      </c>
      <c r="G83" s="67"/>
      <c r="H83" s="75"/>
      <c r="I83" s="84"/>
      <c r="J83" s="122">
        <v>0</v>
      </c>
      <c r="K83" s="122"/>
      <c r="L83" s="122"/>
      <c r="M83" s="121" t="s">
        <v>113</v>
      </c>
      <c r="N83" s="57">
        <f>SUM(J83:M83)</f>
        <v>0</v>
      </c>
    </row>
    <row r="84" spans="1:14" ht="32.25" thickBot="1">
      <c r="A84" s="14" t="s">
        <v>164</v>
      </c>
      <c r="B84" s="15" t="s">
        <v>111</v>
      </c>
      <c r="C84" s="16"/>
      <c r="D84" s="38"/>
      <c r="E84" s="38"/>
      <c r="F84" s="38" t="s">
        <v>217</v>
      </c>
      <c r="G84" s="67"/>
      <c r="H84" s="75"/>
      <c r="I84" s="84"/>
      <c r="J84" s="122">
        <v>0</v>
      </c>
      <c r="K84" s="122"/>
      <c r="L84" s="122"/>
      <c r="M84" s="121" t="s">
        <v>107</v>
      </c>
      <c r="N84" s="57"/>
    </row>
    <row r="85" spans="1:14" ht="16.5" thickBot="1">
      <c r="A85" s="127"/>
      <c r="B85" s="128"/>
      <c r="C85" s="99"/>
      <c r="D85" s="129"/>
      <c r="E85" s="129"/>
      <c r="F85" s="129">
        <f>SUM(F78:F84)</f>
        <v>345</v>
      </c>
      <c r="G85" s="101">
        <f>SUM(G78:G84)</f>
        <v>96</v>
      </c>
      <c r="H85" s="102">
        <f>SUM(H78:H84)</f>
        <v>249</v>
      </c>
      <c r="I85" s="103"/>
      <c r="J85" s="130">
        <f>SUM(J78:J84)</f>
        <v>48</v>
      </c>
      <c r="K85" s="130">
        <f>SUM(K78:K84)</f>
        <v>72</v>
      </c>
      <c r="L85" s="143">
        <f>SUM(L82:L84)</f>
        <v>48</v>
      </c>
      <c r="M85" s="131">
        <f>SUM(M78:M84)</f>
        <v>177</v>
      </c>
      <c r="N85" s="150">
        <f>SUM(N78:N84)</f>
        <v>345</v>
      </c>
    </row>
    <row r="86" spans="1:14" ht="153.75" customHeight="1">
      <c r="A86" s="25" t="s">
        <v>165</v>
      </c>
      <c r="B86" s="133" t="s">
        <v>166</v>
      </c>
      <c r="C86" s="13" t="s">
        <v>167</v>
      </c>
      <c r="D86" s="34">
        <v>264</v>
      </c>
      <c r="E86" s="34">
        <v>88</v>
      </c>
      <c r="F86" s="34"/>
      <c r="G86" s="68"/>
      <c r="H86" s="76"/>
      <c r="I86" s="85"/>
      <c r="J86" s="123"/>
      <c r="K86" s="123"/>
      <c r="L86" s="123"/>
      <c r="M86" s="123"/>
      <c r="N86" s="150" t="e">
        <f>SUM(#REF!)</f>
        <v>#REF!</v>
      </c>
    </row>
    <row r="87" spans="1:14" ht="32.25" thickBot="1">
      <c r="A87" s="41" t="s">
        <v>168</v>
      </c>
      <c r="B87" s="42" t="s">
        <v>169</v>
      </c>
      <c r="C87" s="43" t="s">
        <v>88</v>
      </c>
      <c r="D87" s="136">
        <v>57</v>
      </c>
      <c r="E87" s="136">
        <v>17</v>
      </c>
      <c r="F87" s="136">
        <v>50</v>
      </c>
      <c r="G87" s="136">
        <v>20</v>
      </c>
      <c r="H87" s="136">
        <v>30</v>
      </c>
      <c r="I87" s="86"/>
      <c r="J87" s="124">
        <v>0</v>
      </c>
      <c r="K87" s="124"/>
      <c r="L87" s="124"/>
      <c r="M87" s="124">
        <v>0</v>
      </c>
      <c r="N87" s="59">
        <f>SUM(J87:M87)</f>
        <v>0</v>
      </c>
    </row>
    <row r="88" spans="1:14" ht="63.75" thickBot="1">
      <c r="A88" s="14" t="s">
        <v>170</v>
      </c>
      <c r="B88" s="15" t="s">
        <v>171</v>
      </c>
      <c r="C88" s="16" t="s">
        <v>90</v>
      </c>
      <c r="D88" s="137">
        <v>45</v>
      </c>
      <c r="E88" s="137">
        <v>13</v>
      </c>
      <c r="F88" s="137">
        <v>50</v>
      </c>
      <c r="G88" s="137">
        <v>20</v>
      </c>
      <c r="H88" s="137">
        <v>30</v>
      </c>
      <c r="I88" s="84"/>
      <c r="J88" s="122">
        <v>0</v>
      </c>
      <c r="K88" s="122"/>
      <c r="L88" s="122"/>
      <c r="M88" s="122">
        <v>0</v>
      </c>
      <c r="N88" s="57">
        <f>SUM(J88:M88)</f>
        <v>0</v>
      </c>
    </row>
    <row r="89" spans="1:14" ht="48" thickBot="1">
      <c r="A89" s="14" t="s">
        <v>172</v>
      </c>
      <c r="B89" s="15" t="s">
        <v>173</v>
      </c>
      <c r="C89" s="16" t="s">
        <v>90</v>
      </c>
      <c r="D89" s="137">
        <v>57</v>
      </c>
      <c r="E89" s="137">
        <v>17</v>
      </c>
      <c r="F89" s="137">
        <v>50</v>
      </c>
      <c r="G89" s="137">
        <v>20</v>
      </c>
      <c r="H89" s="137">
        <v>30</v>
      </c>
      <c r="I89" s="84"/>
      <c r="J89" s="122">
        <v>0</v>
      </c>
      <c r="K89" s="122"/>
      <c r="L89" s="122"/>
      <c r="M89" s="122">
        <v>0</v>
      </c>
      <c r="N89" s="57">
        <f>SUM(J89:M89)</f>
        <v>0</v>
      </c>
    </row>
    <row r="90" spans="1:14" ht="16.5" thickBot="1">
      <c r="A90" s="14" t="s">
        <v>174</v>
      </c>
      <c r="B90" s="15" t="s">
        <v>175</v>
      </c>
      <c r="C90" s="16" t="s">
        <v>88</v>
      </c>
      <c r="D90" s="137">
        <v>45</v>
      </c>
      <c r="E90" s="137">
        <v>13</v>
      </c>
      <c r="F90" s="137">
        <v>50</v>
      </c>
      <c r="G90" s="137">
        <v>20</v>
      </c>
      <c r="H90" s="137">
        <v>30</v>
      </c>
      <c r="I90" s="84"/>
      <c r="J90" s="122">
        <v>0</v>
      </c>
      <c r="K90" s="122"/>
      <c r="L90" s="122"/>
      <c r="M90" s="122">
        <v>0</v>
      </c>
      <c r="N90" s="57">
        <f>SUM(J90:M90)</f>
        <v>0</v>
      </c>
    </row>
    <row r="91" spans="1:14" ht="32.25" thickBot="1">
      <c r="A91" s="14" t="s">
        <v>176</v>
      </c>
      <c r="B91" s="15" t="s">
        <v>177</v>
      </c>
      <c r="C91" s="16" t="s">
        <v>90</v>
      </c>
      <c r="D91" s="137">
        <v>45</v>
      </c>
      <c r="E91" s="137">
        <v>13</v>
      </c>
      <c r="F91" s="137">
        <v>32</v>
      </c>
      <c r="G91" s="137">
        <v>8</v>
      </c>
      <c r="H91" s="137">
        <v>24</v>
      </c>
      <c r="I91" s="84"/>
      <c r="J91" s="122">
        <v>0</v>
      </c>
      <c r="K91" s="122"/>
      <c r="L91" s="122"/>
      <c r="M91" s="122">
        <v>0</v>
      </c>
      <c r="N91" s="58">
        <f>SUM(J91:M91)</f>
        <v>0</v>
      </c>
    </row>
    <row r="92" spans="1:14" ht="16.5" thickBot="1">
      <c r="A92" s="5"/>
      <c r="B92" s="6"/>
      <c r="C92" s="18"/>
      <c r="D92" s="35"/>
      <c r="E92" s="35"/>
      <c r="F92" s="35">
        <f>SUM(F87:F91)</f>
        <v>232</v>
      </c>
      <c r="G92" s="69">
        <f>SUM(G87:G91)</f>
        <v>88</v>
      </c>
      <c r="H92" s="77">
        <f>SUM(H87:H91)</f>
        <v>144</v>
      </c>
      <c r="I92" s="87"/>
      <c r="J92" s="125">
        <f>SUM(J87:J91)</f>
        <v>0</v>
      </c>
      <c r="K92" s="125"/>
      <c r="L92" s="125"/>
      <c r="M92" s="125">
        <f>SUM(M87:M91)</f>
        <v>0</v>
      </c>
      <c r="N92" s="151">
        <f>SUM(N87:N91)</f>
        <v>0</v>
      </c>
    </row>
    <row r="93" spans="1:14" ht="16.5" thickBot="1">
      <c r="A93" s="146"/>
      <c r="B93" s="6"/>
      <c r="C93" s="18"/>
      <c r="D93" s="35"/>
      <c r="E93" s="35"/>
      <c r="F93" s="35">
        <v>3225</v>
      </c>
      <c r="G93" s="69">
        <v>1372</v>
      </c>
      <c r="H93" s="77">
        <v>1853</v>
      </c>
      <c r="I93" s="87"/>
      <c r="J93" s="125"/>
      <c r="K93" s="125"/>
      <c r="L93" s="125"/>
      <c r="M93" s="125"/>
      <c r="N93" s="152">
        <v>3225</v>
      </c>
    </row>
    <row r="94" spans="1:14" ht="110.25" customHeight="1" thickBot="1">
      <c r="A94" s="269" t="s">
        <v>178</v>
      </c>
      <c r="B94" s="270"/>
      <c r="C94" s="17" t="s">
        <v>179</v>
      </c>
      <c r="D94" s="36">
        <v>4644</v>
      </c>
      <c r="E94" s="36">
        <v>1548</v>
      </c>
      <c r="F94" s="36" t="s">
        <v>213</v>
      </c>
      <c r="G94" s="70"/>
      <c r="H94" s="78"/>
      <c r="I94" s="88"/>
      <c r="J94" s="126"/>
      <c r="K94" s="126"/>
      <c r="L94" s="126"/>
      <c r="M94" s="126"/>
      <c r="N94" s="132">
        <v>3225</v>
      </c>
    </row>
    <row r="95" spans="1:14" ht="63.75" thickBot="1">
      <c r="A95" s="14" t="s">
        <v>180</v>
      </c>
      <c r="B95" s="15" t="s">
        <v>181</v>
      </c>
      <c r="C95" s="16"/>
      <c r="D95" s="33"/>
      <c r="E95" s="33"/>
      <c r="F95" s="33"/>
      <c r="G95" s="67"/>
      <c r="H95" s="75"/>
      <c r="I95" s="84"/>
      <c r="J95" s="121"/>
      <c r="K95" s="121"/>
      <c r="L95" s="121"/>
      <c r="M95" s="121"/>
      <c r="N95" s="57"/>
    </row>
    <row r="96" spans="1:14" ht="48" thickBot="1">
      <c r="A96" s="14" t="s">
        <v>183</v>
      </c>
      <c r="B96" s="15" t="s">
        <v>184</v>
      </c>
      <c r="C96" s="16"/>
      <c r="D96" s="33"/>
      <c r="E96" s="33"/>
      <c r="F96" s="33"/>
      <c r="G96" s="67"/>
      <c r="H96" s="75"/>
      <c r="I96" s="84"/>
      <c r="J96" s="121"/>
      <c r="K96" s="121"/>
      <c r="L96" s="121"/>
      <c r="M96" s="121"/>
      <c r="N96" s="57"/>
    </row>
    <row r="97" spans="1:14" ht="63.75" thickBot="1">
      <c r="A97" s="14" t="s">
        <v>186</v>
      </c>
      <c r="B97" s="15" t="s">
        <v>187</v>
      </c>
      <c r="C97" s="16"/>
      <c r="D97" s="33"/>
      <c r="E97" s="33"/>
      <c r="F97" s="33"/>
      <c r="G97" s="67"/>
      <c r="H97" s="75"/>
      <c r="I97" s="84"/>
      <c r="J97" s="121"/>
      <c r="K97" s="121"/>
      <c r="L97" s="121"/>
      <c r="M97" s="121"/>
      <c r="N97" s="57"/>
    </row>
    <row r="98" spans="1:14" ht="63.75" thickBot="1">
      <c r="A98" s="127" t="s">
        <v>188</v>
      </c>
      <c r="B98" s="128" t="s">
        <v>189</v>
      </c>
      <c r="C98" s="99"/>
      <c r="D98" s="100"/>
      <c r="E98" s="265"/>
      <c r="F98" s="265"/>
      <c r="G98" s="67"/>
      <c r="H98" s="75"/>
      <c r="I98" s="84"/>
      <c r="J98" s="121"/>
      <c r="K98" s="121"/>
      <c r="L98" s="121"/>
      <c r="M98" s="121"/>
      <c r="N98" s="60"/>
    </row>
    <row r="99" spans="1:14" ht="26.25" customHeight="1">
      <c r="A99" s="348" t="s">
        <v>191</v>
      </c>
      <c r="B99" s="348"/>
      <c r="C99" s="348"/>
      <c r="D99" s="348"/>
      <c r="E99" s="348"/>
      <c r="F99" s="273"/>
      <c r="G99" s="349" t="s">
        <v>197</v>
      </c>
      <c r="H99" s="349"/>
      <c r="I99" s="350"/>
      <c r="J99" s="158">
        <v>558</v>
      </c>
      <c r="K99" s="158"/>
      <c r="L99" s="158"/>
      <c r="M99" s="158">
        <v>720</v>
      </c>
      <c r="N99" s="61"/>
    </row>
    <row r="100" spans="1:14" ht="60" customHeight="1" thickBot="1">
      <c r="A100" s="348" t="s">
        <v>220</v>
      </c>
      <c r="B100" s="348"/>
      <c r="C100" s="348"/>
      <c r="D100" s="348"/>
      <c r="E100" s="348"/>
      <c r="F100" s="273" t="s">
        <v>196</v>
      </c>
      <c r="G100" s="351" t="s">
        <v>198</v>
      </c>
      <c r="H100" s="351"/>
      <c r="I100" s="352"/>
      <c r="J100" s="159">
        <v>36</v>
      </c>
      <c r="K100" s="159"/>
      <c r="L100" s="159"/>
      <c r="M100" s="159">
        <v>36</v>
      </c>
      <c r="N100" s="62"/>
    </row>
    <row r="101" spans="1:14" ht="15.75" customHeight="1" thickBot="1">
      <c r="A101" s="348" t="s">
        <v>184</v>
      </c>
      <c r="B101" s="348"/>
      <c r="C101" s="348"/>
      <c r="D101" s="348"/>
      <c r="E101" s="348"/>
      <c r="F101" s="273"/>
      <c r="G101" s="353" t="s">
        <v>199</v>
      </c>
      <c r="H101" s="353"/>
      <c r="I101" s="354"/>
      <c r="J101" s="159" t="s">
        <v>34</v>
      </c>
      <c r="K101" s="159"/>
      <c r="L101" s="159"/>
      <c r="M101" s="159">
        <v>72</v>
      </c>
      <c r="N101" s="63"/>
    </row>
    <row r="102" spans="1:14" ht="16.5" customHeight="1" thickBot="1">
      <c r="A102" s="348" t="s">
        <v>192</v>
      </c>
      <c r="B102" s="348"/>
      <c r="C102" s="348"/>
      <c r="D102" s="348"/>
      <c r="E102" s="348"/>
      <c r="F102" s="266"/>
      <c r="G102" s="353" t="s">
        <v>200</v>
      </c>
      <c r="H102" s="353"/>
      <c r="I102" s="354"/>
      <c r="J102" s="159" t="s">
        <v>34</v>
      </c>
      <c r="K102" s="159"/>
      <c r="L102" s="159"/>
      <c r="M102" s="159" t="s">
        <v>34</v>
      </c>
      <c r="N102" s="63"/>
    </row>
    <row r="103" spans="1:14" ht="16.5" customHeight="1" thickBot="1">
      <c r="A103" s="348" t="s">
        <v>193</v>
      </c>
      <c r="B103" s="348"/>
      <c r="C103" s="348"/>
      <c r="D103" s="348"/>
      <c r="E103" s="348"/>
      <c r="F103" s="266"/>
      <c r="G103" s="271" t="s">
        <v>201</v>
      </c>
      <c r="H103" s="271"/>
      <c r="I103" s="272"/>
      <c r="J103" s="159" t="s">
        <v>34</v>
      </c>
      <c r="K103" s="159"/>
      <c r="L103" s="159"/>
      <c r="M103" s="159">
        <v>2</v>
      </c>
      <c r="N103" s="63"/>
    </row>
    <row r="104" spans="1:14" ht="31.5" customHeight="1" thickBot="1">
      <c r="A104" s="348" t="s">
        <v>194</v>
      </c>
      <c r="B104" s="348"/>
      <c r="C104" s="348"/>
      <c r="D104" s="348"/>
      <c r="E104" s="348"/>
      <c r="F104" s="266"/>
      <c r="G104" s="353" t="s">
        <v>202</v>
      </c>
      <c r="H104" s="353"/>
      <c r="I104" s="354"/>
      <c r="J104" s="159">
        <v>1</v>
      </c>
      <c r="K104" s="159"/>
      <c r="L104" s="159"/>
      <c r="M104" s="159">
        <v>2</v>
      </c>
      <c r="N104" s="63"/>
    </row>
    <row r="105" spans="1:14" ht="31.5" customHeight="1" thickBot="1">
      <c r="A105" s="348" t="s">
        <v>195</v>
      </c>
      <c r="B105" s="348"/>
      <c r="C105" s="348"/>
      <c r="D105" s="348"/>
      <c r="E105" s="348"/>
      <c r="F105" s="266"/>
      <c r="G105" s="353" t="s">
        <v>203</v>
      </c>
      <c r="H105" s="353"/>
      <c r="I105" s="356"/>
      <c r="J105" s="159">
        <v>3</v>
      </c>
      <c r="K105" s="159"/>
      <c r="L105" s="159"/>
      <c r="M105" s="159">
        <v>5</v>
      </c>
      <c r="N105" s="63"/>
    </row>
    <row r="106" spans="1:14" ht="16.5" customHeight="1" thickBot="1">
      <c r="A106" s="355"/>
      <c r="B106" s="355"/>
      <c r="C106" s="355"/>
      <c r="D106" s="355"/>
      <c r="E106" s="355"/>
      <c r="F106" s="266"/>
      <c r="G106" s="353" t="s">
        <v>204</v>
      </c>
      <c r="H106" s="353"/>
      <c r="I106" s="356"/>
      <c r="J106" s="159" t="s">
        <v>34</v>
      </c>
      <c r="K106" s="159"/>
      <c r="L106" s="159"/>
      <c r="M106" s="159">
        <v>1</v>
      </c>
      <c r="N106" s="6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</sheetData>
  <mergeCells count="31">
    <mergeCell ref="A106:E106"/>
    <mergeCell ref="G106:I106"/>
    <mergeCell ref="A102:E102"/>
    <mergeCell ref="G102:I102"/>
    <mergeCell ref="A103:E103"/>
    <mergeCell ref="A104:E104"/>
    <mergeCell ref="G104:I104"/>
    <mergeCell ref="A105:E105"/>
    <mergeCell ref="G105:I105"/>
    <mergeCell ref="A99:E99"/>
    <mergeCell ref="G99:I99"/>
    <mergeCell ref="A100:E100"/>
    <mergeCell ref="G100:I100"/>
    <mergeCell ref="A101:E101"/>
    <mergeCell ref="G101:I101"/>
    <mergeCell ref="A2:A7"/>
    <mergeCell ref="C2:C7"/>
    <mergeCell ref="D2:I3"/>
    <mergeCell ref="J2:M3"/>
    <mergeCell ref="N2:N3"/>
    <mergeCell ref="D4:D7"/>
    <mergeCell ref="E4:E7"/>
    <mergeCell ref="F4:I4"/>
    <mergeCell ref="J4:M4"/>
    <mergeCell ref="J6:K6"/>
    <mergeCell ref="L6:M6"/>
    <mergeCell ref="B5:B7"/>
    <mergeCell ref="F5:F7"/>
    <mergeCell ref="G5:I6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="84" zoomScaleNormal="84" workbookViewId="0" topLeftCell="A16">
      <selection activeCell="N10" sqref="N10:Q10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2.57421875" style="0" customWidth="1"/>
    <col min="4" max="4" width="7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8515625" style="0" customWidth="1"/>
    <col min="10" max="10" width="8.140625" style="0" customWidth="1"/>
    <col min="11" max="11" width="8.00390625" style="0" customWidth="1"/>
    <col min="12" max="12" width="6.140625" style="0" customWidth="1"/>
    <col min="13" max="13" width="8.28125" style="0" customWidth="1"/>
  </cols>
  <sheetData>
    <row r="1" ht="16.5" thickBot="1">
      <c r="A1" s="1" t="s">
        <v>0</v>
      </c>
    </row>
    <row r="2" spans="1:14" ht="15.75">
      <c r="A2" s="319" t="s">
        <v>1</v>
      </c>
      <c r="B2" s="267"/>
      <c r="C2" s="319" t="s">
        <v>3</v>
      </c>
      <c r="D2" s="322" t="s">
        <v>4</v>
      </c>
      <c r="E2" s="323"/>
      <c r="F2" s="323"/>
      <c r="G2" s="323"/>
      <c r="H2" s="323"/>
      <c r="I2" s="324"/>
      <c r="J2" s="323"/>
      <c r="K2" s="323"/>
      <c r="L2" s="323"/>
      <c r="M2" s="323"/>
      <c r="N2" s="328" t="s">
        <v>206</v>
      </c>
    </row>
    <row r="3" spans="1:14" ht="16.5" thickBot="1">
      <c r="A3" s="320"/>
      <c r="B3" s="2"/>
      <c r="C3" s="320"/>
      <c r="D3" s="325"/>
      <c r="E3" s="326"/>
      <c r="F3" s="326"/>
      <c r="G3" s="326"/>
      <c r="H3" s="326"/>
      <c r="I3" s="327"/>
      <c r="J3" s="326"/>
      <c r="K3" s="326"/>
      <c r="L3" s="326"/>
      <c r="M3" s="326"/>
      <c r="N3" s="329"/>
    </row>
    <row r="4" spans="1:14" ht="16.5" customHeight="1" thickBot="1">
      <c r="A4" s="320"/>
      <c r="B4" s="2"/>
      <c r="C4" s="320"/>
      <c r="D4" s="330" t="s">
        <v>6</v>
      </c>
      <c r="E4" s="330" t="s">
        <v>7</v>
      </c>
      <c r="F4" s="331" t="s">
        <v>8</v>
      </c>
      <c r="G4" s="332"/>
      <c r="H4" s="332"/>
      <c r="I4" s="333"/>
      <c r="J4" s="357" t="s">
        <v>10</v>
      </c>
      <c r="K4" s="358"/>
      <c r="L4" s="358"/>
      <c r="M4" s="359"/>
      <c r="N4" s="268"/>
    </row>
    <row r="5" spans="1:14" ht="42" customHeight="1">
      <c r="A5" s="320"/>
      <c r="B5" s="339" t="s">
        <v>2</v>
      </c>
      <c r="C5" s="320"/>
      <c r="D5" s="320"/>
      <c r="E5" s="320"/>
      <c r="F5" s="330" t="s">
        <v>12</v>
      </c>
      <c r="G5" s="341" t="s">
        <v>13</v>
      </c>
      <c r="H5" s="342"/>
      <c r="I5" s="343"/>
      <c r="J5" s="362" t="s">
        <v>18</v>
      </c>
      <c r="K5" s="363"/>
      <c r="L5" s="362" t="s">
        <v>20</v>
      </c>
      <c r="M5" s="363"/>
      <c r="N5" s="26"/>
    </row>
    <row r="6" spans="1:14" ht="16.5" customHeight="1" thickBot="1">
      <c r="A6" s="320"/>
      <c r="B6" s="339"/>
      <c r="C6" s="320"/>
      <c r="D6" s="320"/>
      <c r="E6" s="320"/>
      <c r="F6" s="320"/>
      <c r="G6" s="325"/>
      <c r="H6" s="326"/>
      <c r="I6" s="327"/>
      <c r="J6" s="360" t="s">
        <v>19</v>
      </c>
      <c r="K6" s="361"/>
      <c r="L6" s="360" t="s">
        <v>21</v>
      </c>
      <c r="M6" s="361"/>
      <c r="N6" s="44"/>
    </row>
    <row r="7" spans="1:14" ht="138.75" thickBot="1">
      <c r="A7" s="321"/>
      <c r="B7" s="340"/>
      <c r="C7" s="321"/>
      <c r="D7" s="321"/>
      <c r="E7" s="321"/>
      <c r="F7" s="321"/>
      <c r="G7" s="4" t="s">
        <v>25</v>
      </c>
      <c r="H7" s="4" t="s">
        <v>26</v>
      </c>
      <c r="I7" s="4" t="s">
        <v>27</v>
      </c>
      <c r="J7" s="93"/>
      <c r="K7" s="93"/>
      <c r="L7" s="93"/>
      <c r="M7" s="93"/>
      <c r="N7" s="45"/>
    </row>
    <row r="8" spans="1:14" ht="15.7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94">
        <v>14</v>
      </c>
      <c r="K8" s="94">
        <v>15</v>
      </c>
      <c r="L8" s="94">
        <v>16</v>
      </c>
      <c r="M8" s="94">
        <v>17</v>
      </c>
      <c r="N8" s="46"/>
    </row>
    <row r="9" spans="1:14" ht="15.75">
      <c r="A9" s="28"/>
      <c r="B9" s="28"/>
      <c r="C9" s="28"/>
      <c r="D9" s="28"/>
      <c r="E9" s="28"/>
      <c r="F9" s="28"/>
      <c r="G9" s="28"/>
      <c r="H9" s="28"/>
      <c r="I9" s="28"/>
      <c r="J9" s="71"/>
      <c r="K9" s="71"/>
      <c r="L9" s="71"/>
      <c r="M9" s="71"/>
      <c r="N9" s="47"/>
    </row>
    <row r="10" spans="1:14" ht="78.75">
      <c r="A10" s="28"/>
      <c r="B10" s="28" t="s">
        <v>205</v>
      </c>
      <c r="C10" s="28"/>
      <c r="D10" s="29">
        <v>3240</v>
      </c>
      <c r="E10" s="29"/>
      <c r="F10" s="29">
        <v>2160</v>
      </c>
      <c r="G10" s="144">
        <v>1324</v>
      </c>
      <c r="H10" s="145">
        <v>1861</v>
      </c>
      <c r="I10" s="79"/>
      <c r="J10" s="71"/>
      <c r="K10" s="71"/>
      <c r="L10" s="71"/>
      <c r="M10" s="71"/>
      <c r="N10" s="47"/>
    </row>
    <row r="11" spans="1:14" ht="79.5" thickBot="1">
      <c r="A11" s="7" t="s">
        <v>28</v>
      </c>
      <c r="B11" s="8" t="s">
        <v>29</v>
      </c>
      <c r="C11" s="27" t="s">
        <v>30</v>
      </c>
      <c r="D11" s="30" t="s">
        <v>207</v>
      </c>
      <c r="E11" s="30" t="s">
        <v>208</v>
      </c>
      <c r="F11" s="30">
        <v>600</v>
      </c>
      <c r="G11" s="64">
        <v>178</v>
      </c>
      <c r="H11" s="72">
        <v>422</v>
      </c>
      <c r="I11" s="80">
        <v>20</v>
      </c>
      <c r="J11" s="160">
        <v>50</v>
      </c>
      <c r="K11" s="160">
        <v>58</v>
      </c>
      <c r="L11" s="160">
        <v>30</v>
      </c>
      <c r="M11" s="160">
        <v>66</v>
      </c>
      <c r="N11" s="48">
        <f aca="true" t="shared" si="0" ref="N11:N24">SUM(J11:M11)</f>
        <v>204</v>
      </c>
    </row>
    <row r="12" spans="1:14" ht="32.25" thickBot="1">
      <c r="A12" s="39" t="s">
        <v>31</v>
      </c>
      <c r="B12" s="9" t="s">
        <v>32</v>
      </c>
      <c r="C12" s="10" t="s">
        <v>33</v>
      </c>
      <c r="D12" s="31">
        <v>72</v>
      </c>
      <c r="E12" s="31">
        <v>24</v>
      </c>
      <c r="F12" s="31">
        <v>48</v>
      </c>
      <c r="G12" s="65">
        <v>48</v>
      </c>
      <c r="H12" s="73" t="s">
        <v>34</v>
      </c>
      <c r="I12" s="81"/>
      <c r="J12" s="161"/>
      <c r="K12" s="162">
        <v>0</v>
      </c>
      <c r="L12" s="162"/>
      <c r="M12" s="162">
        <v>0</v>
      </c>
      <c r="N12" s="49">
        <f t="shared" si="0"/>
        <v>0</v>
      </c>
    </row>
    <row r="13" spans="1:14" ht="16.5" thickBot="1">
      <c r="A13" s="39" t="s">
        <v>35</v>
      </c>
      <c r="B13" s="9" t="s">
        <v>36</v>
      </c>
      <c r="C13" s="10" t="s">
        <v>34</v>
      </c>
      <c r="D13" s="31">
        <v>72</v>
      </c>
      <c r="E13" s="31">
        <v>24</v>
      </c>
      <c r="F13" s="31">
        <v>48</v>
      </c>
      <c r="G13" s="65">
        <v>48</v>
      </c>
      <c r="H13" s="73" t="s">
        <v>34</v>
      </c>
      <c r="I13" s="81"/>
      <c r="J13" s="162"/>
      <c r="K13" s="162">
        <v>0</v>
      </c>
      <c r="L13" s="162"/>
      <c r="M13" s="162">
        <v>0</v>
      </c>
      <c r="N13" s="49">
        <f t="shared" si="0"/>
        <v>0</v>
      </c>
    </row>
    <row r="14" spans="1:14" ht="32.25" thickBot="1">
      <c r="A14" s="39" t="s">
        <v>37</v>
      </c>
      <c r="B14" s="9" t="s">
        <v>38</v>
      </c>
      <c r="C14" s="10" t="s">
        <v>39</v>
      </c>
      <c r="D14" s="31">
        <v>258</v>
      </c>
      <c r="E14" s="31">
        <v>86</v>
      </c>
      <c r="F14" s="31">
        <v>172</v>
      </c>
      <c r="G14" s="65"/>
      <c r="H14" s="73">
        <v>172</v>
      </c>
      <c r="I14" s="81"/>
      <c r="J14" s="161"/>
      <c r="K14" s="161">
        <v>30</v>
      </c>
      <c r="L14" s="161"/>
      <c r="M14" s="161">
        <v>34</v>
      </c>
      <c r="N14" s="49">
        <f t="shared" si="0"/>
        <v>64</v>
      </c>
    </row>
    <row r="15" spans="1:14" ht="32.25" thickBot="1">
      <c r="A15" s="39" t="s">
        <v>40</v>
      </c>
      <c r="B15" s="9" t="s">
        <v>41</v>
      </c>
      <c r="C15" s="10" t="s">
        <v>42</v>
      </c>
      <c r="D15" s="31">
        <v>344</v>
      </c>
      <c r="E15" s="31">
        <v>172</v>
      </c>
      <c r="F15" s="31">
        <v>172</v>
      </c>
      <c r="G15" s="65">
        <v>2</v>
      </c>
      <c r="H15" s="73">
        <v>170</v>
      </c>
      <c r="I15" s="81"/>
      <c r="J15" s="161"/>
      <c r="K15" s="161">
        <v>28</v>
      </c>
      <c r="L15" s="161"/>
      <c r="M15" s="161">
        <v>32</v>
      </c>
      <c r="N15" s="50">
        <f t="shared" si="0"/>
        <v>60</v>
      </c>
    </row>
    <row r="16" spans="1:14" ht="48" thickBot="1">
      <c r="A16" s="39" t="s">
        <v>43</v>
      </c>
      <c r="B16" s="9" t="s">
        <v>44</v>
      </c>
      <c r="C16" s="10" t="s">
        <v>34</v>
      </c>
      <c r="D16" s="37">
        <v>46</v>
      </c>
      <c r="E16" s="37">
        <v>14</v>
      </c>
      <c r="F16" s="37">
        <v>40</v>
      </c>
      <c r="G16" s="65" t="s">
        <v>34</v>
      </c>
      <c r="H16" s="73">
        <v>40</v>
      </c>
      <c r="I16" s="81"/>
      <c r="J16" s="161"/>
      <c r="K16" s="162">
        <v>0</v>
      </c>
      <c r="L16" s="162"/>
      <c r="M16" s="162">
        <v>0</v>
      </c>
      <c r="N16" s="49">
        <f t="shared" si="0"/>
        <v>0</v>
      </c>
    </row>
    <row r="17" spans="1:14" ht="48" thickBot="1">
      <c r="A17" s="39" t="s">
        <v>222</v>
      </c>
      <c r="B17" s="9" t="s">
        <v>46</v>
      </c>
      <c r="C17" s="10" t="s">
        <v>34</v>
      </c>
      <c r="D17" s="37">
        <v>43</v>
      </c>
      <c r="E17" s="37">
        <v>13</v>
      </c>
      <c r="F17" s="37">
        <v>40</v>
      </c>
      <c r="G17" s="65"/>
      <c r="H17" s="73">
        <v>40</v>
      </c>
      <c r="I17" s="81"/>
      <c r="J17" s="161"/>
      <c r="K17" s="162">
        <v>0</v>
      </c>
      <c r="L17" s="162"/>
      <c r="M17" s="162">
        <v>0</v>
      </c>
      <c r="N17" s="49">
        <f t="shared" si="0"/>
        <v>0</v>
      </c>
    </row>
    <row r="18" spans="1:14" ht="32.25" thickBot="1">
      <c r="A18" s="39" t="s">
        <v>45</v>
      </c>
      <c r="B18" s="9" t="s">
        <v>47</v>
      </c>
      <c r="C18" s="10" t="s">
        <v>33</v>
      </c>
      <c r="D18" s="37">
        <v>71</v>
      </c>
      <c r="E18" s="37">
        <v>21</v>
      </c>
      <c r="F18" s="37">
        <v>50</v>
      </c>
      <c r="G18" s="65">
        <v>50</v>
      </c>
      <c r="H18" s="73">
        <f>-H19-I19</f>
        <v>0</v>
      </c>
      <c r="I18" s="81"/>
      <c r="J18" s="162">
        <v>20</v>
      </c>
      <c r="K18" s="162">
        <v>0</v>
      </c>
      <c r="L18" s="162">
        <v>30</v>
      </c>
      <c r="M18" s="161">
        <v>0</v>
      </c>
      <c r="N18" s="49">
        <f t="shared" si="0"/>
        <v>50</v>
      </c>
    </row>
    <row r="19" spans="1:14" ht="32.25" thickBot="1">
      <c r="A19" s="39" t="s">
        <v>223</v>
      </c>
      <c r="B19" s="9" t="s">
        <v>48</v>
      </c>
      <c r="C19" s="10"/>
      <c r="D19" s="37">
        <v>48</v>
      </c>
      <c r="E19" s="37">
        <v>20</v>
      </c>
      <c r="F19" s="37">
        <v>30</v>
      </c>
      <c r="G19" s="65">
        <v>30</v>
      </c>
      <c r="H19" s="73">
        <v>0</v>
      </c>
      <c r="I19" s="81"/>
      <c r="J19" s="162">
        <v>30</v>
      </c>
      <c r="K19" s="162">
        <v>0</v>
      </c>
      <c r="L19" s="162"/>
      <c r="M19" s="161">
        <v>0</v>
      </c>
      <c r="N19" s="49">
        <f t="shared" si="0"/>
        <v>30</v>
      </c>
    </row>
    <row r="20" spans="1:14" ht="16.5" thickBot="1">
      <c r="A20" s="39"/>
      <c r="B20" s="9" t="s">
        <v>210</v>
      </c>
      <c r="C20" s="10"/>
      <c r="D20" s="37">
        <f>SUM(D12:D19)</f>
        <v>954</v>
      </c>
      <c r="E20" s="37">
        <f>SUM(E12:E19)</f>
        <v>374</v>
      </c>
      <c r="F20" s="37">
        <f>SUM(F12:F19)</f>
        <v>600</v>
      </c>
      <c r="G20" s="65">
        <f>SUM(G12:G19)</f>
        <v>178</v>
      </c>
      <c r="H20" s="73">
        <f>SUM(H14:H19)</f>
        <v>422</v>
      </c>
      <c r="I20" s="81"/>
      <c r="J20" s="162">
        <f>SUM(J12:J19)</f>
        <v>50</v>
      </c>
      <c r="K20" s="162">
        <f>SUM(K12:K19)</f>
        <v>58</v>
      </c>
      <c r="L20" s="162">
        <f>SUM(L12:L19)</f>
        <v>30</v>
      </c>
      <c r="M20" s="161">
        <f>SUM(M12:M19)</f>
        <v>66</v>
      </c>
      <c r="N20" s="49">
        <f t="shared" si="0"/>
        <v>204</v>
      </c>
    </row>
    <row r="21" spans="1:14" ht="63.75" thickBot="1">
      <c r="A21" s="12" t="s">
        <v>49</v>
      </c>
      <c r="B21" s="8" t="s">
        <v>50</v>
      </c>
      <c r="C21" s="27" t="s">
        <v>51</v>
      </c>
      <c r="D21" s="30">
        <v>122</v>
      </c>
      <c r="E21" s="30">
        <v>40</v>
      </c>
      <c r="F21" s="30">
        <v>82</v>
      </c>
      <c r="G21" s="64">
        <v>42</v>
      </c>
      <c r="H21" s="72">
        <v>40</v>
      </c>
      <c r="I21" s="80"/>
      <c r="J21" s="160">
        <v>10</v>
      </c>
      <c r="K21" s="160">
        <v>10</v>
      </c>
      <c r="L21" s="160"/>
      <c r="M21" s="160">
        <v>0</v>
      </c>
      <c r="N21" s="51">
        <f t="shared" si="0"/>
        <v>20</v>
      </c>
    </row>
    <row r="22" spans="1:14" ht="16.5" thickBot="1">
      <c r="A22" s="39" t="s">
        <v>52</v>
      </c>
      <c r="B22" s="9" t="s">
        <v>53</v>
      </c>
      <c r="C22" s="10" t="s">
        <v>34</v>
      </c>
      <c r="D22" s="31">
        <v>48</v>
      </c>
      <c r="E22" s="31">
        <v>16</v>
      </c>
      <c r="F22" s="31">
        <v>32</v>
      </c>
      <c r="G22" s="65">
        <v>16</v>
      </c>
      <c r="H22" s="73">
        <v>16</v>
      </c>
      <c r="I22" s="81"/>
      <c r="J22" s="162"/>
      <c r="K22" s="162">
        <v>0</v>
      </c>
      <c r="L22" s="162"/>
      <c r="M22" s="162">
        <v>0</v>
      </c>
      <c r="N22" s="49">
        <f t="shared" si="0"/>
        <v>0</v>
      </c>
    </row>
    <row r="23" spans="1:14" ht="95.25" thickBot="1">
      <c r="A23" s="39" t="s">
        <v>54</v>
      </c>
      <c r="B23" s="9" t="s">
        <v>55</v>
      </c>
      <c r="C23" s="10" t="s">
        <v>56</v>
      </c>
      <c r="D23" s="31">
        <v>75</v>
      </c>
      <c r="E23" s="31">
        <v>25</v>
      </c>
      <c r="F23" s="31">
        <v>50</v>
      </c>
      <c r="G23" s="65">
        <v>16</v>
      </c>
      <c r="H23" s="73">
        <v>34</v>
      </c>
      <c r="I23" s="81"/>
      <c r="J23" s="161">
        <v>6</v>
      </c>
      <c r="K23" s="163">
        <v>14</v>
      </c>
      <c r="L23" s="164"/>
      <c r="M23" s="162">
        <v>0</v>
      </c>
      <c r="N23" s="49">
        <f t="shared" si="0"/>
        <v>20</v>
      </c>
    </row>
    <row r="24" spans="1:14" ht="16.5" thickBot="1">
      <c r="A24" s="39"/>
      <c r="B24" s="9" t="s">
        <v>210</v>
      </c>
      <c r="C24" s="10"/>
      <c r="D24" s="31"/>
      <c r="E24" s="31"/>
      <c r="F24" s="31">
        <f>SUM(F22:F23)</f>
        <v>82</v>
      </c>
      <c r="G24" s="65">
        <f>SUM(G22:G23)</f>
        <v>32</v>
      </c>
      <c r="H24" s="73">
        <f>SUM(H22:H23)</f>
        <v>50</v>
      </c>
      <c r="I24" s="81"/>
      <c r="J24" s="161">
        <f>SUM(J22:J23)</f>
        <v>6</v>
      </c>
      <c r="K24" s="163">
        <f>SUM(K22:K23)</f>
        <v>14</v>
      </c>
      <c r="L24" s="164"/>
      <c r="M24" s="162">
        <f>SUM(M22:M23)</f>
        <v>0</v>
      </c>
      <c r="N24" s="49">
        <f t="shared" si="0"/>
        <v>20</v>
      </c>
    </row>
    <row r="25" spans="1:14" ht="26.25" thickBot="1">
      <c r="A25" s="12" t="s">
        <v>57</v>
      </c>
      <c r="B25" s="11" t="s">
        <v>58</v>
      </c>
      <c r="C25" s="27" t="s">
        <v>59</v>
      </c>
      <c r="D25" s="30">
        <v>2340</v>
      </c>
      <c r="E25" s="30">
        <v>702</v>
      </c>
      <c r="F25" s="30">
        <v>2543</v>
      </c>
      <c r="G25" s="64">
        <v>538</v>
      </c>
      <c r="H25" s="72">
        <v>388</v>
      </c>
      <c r="I25" s="80"/>
      <c r="J25" s="160"/>
      <c r="K25" s="160">
        <v>574</v>
      </c>
      <c r="L25" s="160"/>
      <c r="M25" s="160">
        <v>648</v>
      </c>
      <c r="N25" s="51"/>
    </row>
    <row r="26" spans="1:14" ht="39" thickBot="1">
      <c r="A26" s="12" t="s">
        <v>60</v>
      </c>
      <c r="B26" s="11" t="s">
        <v>61</v>
      </c>
      <c r="C26" s="27" t="s">
        <v>62</v>
      </c>
      <c r="D26" s="30" t="s">
        <v>218</v>
      </c>
      <c r="E26" s="30" t="s">
        <v>219</v>
      </c>
      <c r="F26" s="30">
        <v>1020</v>
      </c>
      <c r="G26" s="64">
        <v>590</v>
      </c>
      <c r="H26" s="72">
        <v>430</v>
      </c>
      <c r="I26" s="80"/>
      <c r="J26" s="160">
        <v>60</v>
      </c>
      <c r="K26" s="160">
        <v>76</v>
      </c>
      <c r="L26" s="160">
        <v>24</v>
      </c>
      <c r="M26" s="160">
        <v>12</v>
      </c>
      <c r="N26" s="51">
        <f aca="true" t="shared" si="1" ref="N26:N36">SUM(J26:M26)</f>
        <v>172</v>
      </c>
    </row>
    <row r="27" spans="1:14" ht="51.75" thickBot="1">
      <c r="A27" s="112" t="s">
        <v>63</v>
      </c>
      <c r="B27" s="22" t="s">
        <v>64</v>
      </c>
      <c r="C27" s="10"/>
      <c r="D27" s="31">
        <v>51</v>
      </c>
      <c r="E27" s="31">
        <v>15</v>
      </c>
      <c r="F27" s="31">
        <v>50</v>
      </c>
      <c r="G27" s="65">
        <v>20</v>
      </c>
      <c r="H27" s="73">
        <v>30</v>
      </c>
      <c r="I27" s="81"/>
      <c r="J27" s="162"/>
      <c r="K27" s="162">
        <v>0</v>
      </c>
      <c r="L27" s="162"/>
      <c r="M27" s="162">
        <v>0</v>
      </c>
      <c r="N27" s="52">
        <f t="shared" si="1"/>
        <v>0</v>
      </c>
    </row>
    <row r="28" spans="1:14" ht="42" customHeight="1" thickBot="1">
      <c r="A28" s="112" t="s">
        <v>65</v>
      </c>
      <c r="B28" s="22" t="s">
        <v>66</v>
      </c>
      <c r="C28" s="10" t="s">
        <v>67</v>
      </c>
      <c r="D28" s="31">
        <v>200</v>
      </c>
      <c r="E28" s="31">
        <v>60</v>
      </c>
      <c r="F28" s="31">
        <v>200</v>
      </c>
      <c r="G28" s="65">
        <v>120</v>
      </c>
      <c r="H28" s="73">
        <v>80</v>
      </c>
      <c r="I28" s="81"/>
      <c r="J28" s="161"/>
      <c r="K28" s="162">
        <v>0</v>
      </c>
      <c r="L28" s="162"/>
      <c r="M28" s="162">
        <v>0</v>
      </c>
      <c r="N28" s="52">
        <f t="shared" si="1"/>
        <v>0</v>
      </c>
    </row>
    <row r="29" spans="1:14" ht="26.25" thickBot="1">
      <c r="A29" s="112" t="s">
        <v>68</v>
      </c>
      <c r="B29" s="22" t="s">
        <v>69</v>
      </c>
      <c r="C29" s="10" t="s">
        <v>34</v>
      </c>
      <c r="D29" s="31">
        <v>51</v>
      </c>
      <c r="E29" s="31">
        <v>15</v>
      </c>
      <c r="F29" s="31">
        <v>36</v>
      </c>
      <c r="G29" s="65">
        <v>18</v>
      </c>
      <c r="H29" s="73">
        <v>18</v>
      </c>
      <c r="I29" s="81"/>
      <c r="J29" s="161"/>
      <c r="K29" s="162">
        <v>0</v>
      </c>
      <c r="L29" s="162"/>
      <c r="M29" s="162">
        <v>0</v>
      </c>
      <c r="N29" s="52">
        <f t="shared" si="1"/>
        <v>0</v>
      </c>
    </row>
    <row r="30" spans="1:14" ht="63.75" customHeight="1">
      <c r="A30" s="113" t="s">
        <v>70</v>
      </c>
      <c r="B30" s="104" t="s">
        <v>71</v>
      </c>
      <c r="C30" s="99" t="s">
        <v>34</v>
      </c>
      <c r="D30" s="100">
        <v>51</v>
      </c>
      <c r="E30" s="100">
        <v>15</v>
      </c>
      <c r="F30" s="100">
        <v>50</v>
      </c>
      <c r="G30" s="101">
        <v>20</v>
      </c>
      <c r="H30" s="102">
        <v>30</v>
      </c>
      <c r="I30" s="103"/>
      <c r="J30" s="165"/>
      <c r="K30" s="166">
        <v>0</v>
      </c>
      <c r="L30" s="166"/>
      <c r="M30" s="166">
        <v>0</v>
      </c>
      <c r="N30" s="53">
        <f t="shared" si="1"/>
        <v>0</v>
      </c>
    </row>
    <row r="31" spans="1:14" s="98" customFormat="1" ht="34.5" customHeight="1" thickBot="1">
      <c r="A31" s="106" t="s">
        <v>72</v>
      </c>
      <c r="B31" s="106" t="s">
        <v>209</v>
      </c>
      <c r="C31" s="106" t="s">
        <v>33</v>
      </c>
      <c r="D31" s="107">
        <v>69</v>
      </c>
      <c r="E31" s="107">
        <v>21</v>
      </c>
      <c r="F31" s="107">
        <v>52</v>
      </c>
      <c r="G31" s="108">
        <v>40</v>
      </c>
      <c r="H31" s="109">
        <v>12</v>
      </c>
      <c r="I31" s="110"/>
      <c r="J31" s="167"/>
      <c r="K31" s="168">
        <v>0</v>
      </c>
      <c r="L31" s="168"/>
      <c r="M31" s="168">
        <v>0</v>
      </c>
      <c r="N31" s="105">
        <f t="shared" si="1"/>
        <v>0</v>
      </c>
    </row>
    <row r="32" spans="1:14" ht="36.75" thickBot="1">
      <c r="A32" s="112" t="s">
        <v>73</v>
      </c>
      <c r="B32" s="111" t="s">
        <v>74</v>
      </c>
      <c r="C32" s="10" t="s">
        <v>75</v>
      </c>
      <c r="D32" s="31">
        <v>103</v>
      </c>
      <c r="E32" s="31">
        <v>31</v>
      </c>
      <c r="F32" s="31">
        <v>72</v>
      </c>
      <c r="G32" s="65">
        <v>48</v>
      </c>
      <c r="H32" s="73">
        <v>24</v>
      </c>
      <c r="I32" s="81"/>
      <c r="J32" s="164"/>
      <c r="K32" s="162">
        <v>0</v>
      </c>
      <c r="L32" s="162"/>
      <c r="M32" s="162">
        <v>0</v>
      </c>
      <c r="N32" s="52">
        <f t="shared" si="1"/>
        <v>0</v>
      </c>
    </row>
    <row r="33" spans="1:14" ht="15.75" thickBot="1">
      <c r="A33" s="112" t="s">
        <v>76</v>
      </c>
      <c r="B33" s="111" t="s">
        <v>77</v>
      </c>
      <c r="C33" s="10" t="s">
        <v>78</v>
      </c>
      <c r="D33" s="31">
        <v>137</v>
      </c>
      <c r="E33" s="31">
        <v>42</v>
      </c>
      <c r="F33" s="31">
        <v>96</v>
      </c>
      <c r="G33" s="65">
        <v>64</v>
      </c>
      <c r="H33" s="73">
        <v>32</v>
      </c>
      <c r="I33" s="81"/>
      <c r="J33" s="161"/>
      <c r="K33" s="162">
        <v>0</v>
      </c>
      <c r="L33" s="162"/>
      <c r="M33" s="162">
        <v>0</v>
      </c>
      <c r="N33" s="52">
        <f t="shared" si="1"/>
        <v>0</v>
      </c>
    </row>
    <row r="34" spans="1:14" ht="16.5" thickBot="1">
      <c r="A34" s="112" t="s">
        <v>79</v>
      </c>
      <c r="B34" s="9" t="s">
        <v>80</v>
      </c>
      <c r="C34" s="10" t="s">
        <v>81</v>
      </c>
      <c r="D34" s="31">
        <v>86</v>
      </c>
      <c r="E34" s="31">
        <v>26</v>
      </c>
      <c r="F34" s="31">
        <v>84</v>
      </c>
      <c r="G34" s="65">
        <v>54</v>
      </c>
      <c r="H34" s="73">
        <v>30</v>
      </c>
      <c r="I34" s="81"/>
      <c r="J34" s="163">
        <v>20</v>
      </c>
      <c r="K34" s="162">
        <v>12</v>
      </c>
      <c r="L34" s="163">
        <v>24</v>
      </c>
      <c r="M34" s="162">
        <v>12</v>
      </c>
      <c r="N34" s="52">
        <f t="shared" si="1"/>
        <v>68</v>
      </c>
    </row>
    <row r="35" spans="1:14" ht="48.75" thickBot="1">
      <c r="A35" s="112" t="s">
        <v>82</v>
      </c>
      <c r="B35" s="111" t="s">
        <v>83</v>
      </c>
      <c r="C35" s="10" t="s">
        <v>84</v>
      </c>
      <c r="D35" s="31">
        <v>51</v>
      </c>
      <c r="E35" s="31">
        <v>15</v>
      </c>
      <c r="F35" s="31">
        <v>36</v>
      </c>
      <c r="G35" s="65">
        <v>24</v>
      </c>
      <c r="H35" s="73">
        <v>12</v>
      </c>
      <c r="I35" s="81"/>
      <c r="J35" s="162"/>
      <c r="K35" s="162">
        <v>0</v>
      </c>
      <c r="L35" s="169">
        <v>24</v>
      </c>
      <c r="M35" s="169">
        <v>12</v>
      </c>
      <c r="N35" s="52">
        <f t="shared" si="1"/>
        <v>36</v>
      </c>
    </row>
    <row r="36" spans="1:14" ht="36.75" thickBot="1">
      <c r="A36" s="112" t="s">
        <v>85</v>
      </c>
      <c r="B36" s="111" t="s">
        <v>86</v>
      </c>
      <c r="C36" s="10" t="s">
        <v>33</v>
      </c>
      <c r="D36" s="31">
        <v>51</v>
      </c>
      <c r="E36" s="31">
        <v>15</v>
      </c>
      <c r="F36" s="31">
        <v>36</v>
      </c>
      <c r="G36" s="65">
        <v>18</v>
      </c>
      <c r="H36" s="73">
        <v>18</v>
      </c>
      <c r="I36" s="81"/>
      <c r="J36" s="162"/>
      <c r="K36" s="162">
        <v>0</v>
      </c>
      <c r="L36" s="162"/>
      <c r="M36" s="162">
        <v>0</v>
      </c>
      <c r="N36" s="49">
        <f t="shared" si="1"/>
        <v>0</v>
      </c>
    </row>
    <row r="37" spans="1:14" ht="37.5" customHeight="1" thickBot="1">
      <c r="A37" s="112" t="s">
        <v>87</v>
      </c>
      <c r="B37" s="11" t="s">
        <v>235</v>
      </c>
      <c r="C37" s="10" t="s">
        <v>234</v>
      </c>
      <c r="D37" s="37">
        <v>68</v>
      </c>
      <c r="E37" s="37">
        <v>20</v>
      </c>
      <c r="F37" s="37">
        <v>48</v>
      </c>
      <c r="G37" s="65">
        <v>24</v>
      </c>
      <c r="H37" s="73">
        <v>24</v>
      </c>
      <c r="I37" s="81"/>
      <c r="J37" s="162"/>
      <c r="K37" s="162"/>
      <c r="L37" s="162"/>
      <c r="M37" s="162"/>
      <c r="N37" s="49"/>
    </row>
    <row r="38" spans="1:14" ht="24.75" thickBot="1">
      <c r="A38" s="112"/>
      <c r="B38" s="111" t="s">
        <v>233</v>
      </c>
      <c r="C38" s="10"/>
      <c r="D38" s="37"/>
      <c r="E38" s="37"/>
      <c r="F38" s="37">
        <v>48</v>
      </c>
      <c r="G38" s="65">
        <v>24</v>
      </c>
      <c r="H38" s="73">
        <v>24</v>
      </c>
      <c r="I38" s="81"/>
      <c r="J38" s="162">
        <v>24</v>
      </c>
      <c r="K38" s="162">
        <v>24</v>
      </c>
      <c r="L38" s="162"/>
      <c r="M38" s="162">
        <v>0</v>
      </c>
      <c r="N38" s="49">
        <f>SUM(J38:M38)</f>
        <v>48</v>
      </c>
    </row>
    <row r="39" spans="1:14" ht="16.5" thickBot="1">
      <c r="A39" s="112"/>
      <c r="B39" s="9" t="s">
        <v>89</v>
      </c>
      <c r="C39" s="10" t="s">
        <v>90</v>
      </c>
      <c r="D39" s="37"/>
      <c r="E39" s="37"/>
      <c r="F39" s="37">
        <v>44</v>
      </c>
      <c r="G39" s="65">
        <v>22</v>
      </c>
      <c r="H39" s="73">
        <v>22</v>
      </c>
      <c r="I39" s="81"/>
      <c r="J39" s="162">
        <v>22</v>
      </c>
      <c r="K39" s="162">
        <v>22</v>
      </c>
      <c r="L39" s="162"/>
      <c r="M39" s="162">
        <v>0</v>
      </c>
      <c r="N39" s="49">
        <f>SUM(J39:M39)</f>
        <v>44</v>
      </c>
    </row>
    <row r="40" spans="1:14" ht="24.75" thickBot="1">
      <c r="A40" s="112" t="s">
        <v>224</v>
      </c>
      <c r="B40" s="111" t="s">
        <v>92</v>
      </c>
      <c r="C40" s="10" t="s">
        <v>93</v>
      </c>
      <c r="D40" s="31">
        <v>102</v>
      </c>
      <c r="E40" s="31">
        <v>34</v>
      </c>
      <c r="F40" s="31">
        <v>68</v>
      </c>
      <c r="G40" s="65">
        <v>20</v>
      </c>
      <c r="H40" s="73">
        <v>48</v>
      </c>
      <c r="I40" s="81"/>
      <c r="J40" s="162"/>
      <c r="K40" s="162">
        <v>0</v>
      </c>
      <c r="L40" s="162"/>
      <c r="M40" s="162">
        <v>0</v>
      </c>
      <c r="N40" s="49">
        <f>SUM(J40:M40)</f>
        <v>0</v>
      </c>
    </row>
    <row r="41" spans="1:14" ht="48.75" thickBot="1">
      <c r="A41" s="112" t="s">
        <v>229</v>
      </c>
      <c r="B41" s="111" t="s">
        <v>95</v>
      </c>
      <c r="C41" s="10"/>
      <c r="D41" s="37">
        <v>48</v>
      </c>
      <c r="E41" s="37">
        <v>16</v>
      </c>
      <c r="F41" s="37">
        <v>32</v>
      </c>
      <c r="G41" s="65">
        <v>14</v>
      </c>
      <c r="H41" s="73">
        <v>18</v>
      </c>
      <c r="I41" s="81"/>
      <c r="J41" s="162"/>
      <c r="K41" s="162">
        <v>0</v>
      </c>
      <c r="L41" s="162"/>
      <c r="M41" s="162">
        <v>0</v>
      </c>
      <c r="N41" s="49">
        <f>SUM(J41:M41)</f>
        <v>0</v>
      </c>
    </row>
    <row r="42" spans="1:14" ht="36.75" thickBot="1">
      <c r="A42" s="112" t="s">
        <v>230</v>
      </c>
      <c r="B42" s="111" t="s">
        <v>221</v>
      </c>
      <c r="C42" s="10"/>
      <c r="D42" s="37"/>
      <c r="E42" s="37"/>
      <c r="F42" s="37">
        <v>46</v>
      </c>
      <c r="G42" s="65">
        <v>40</v>
      </c>
      <c r="H42" s="73">
        <v>6</v>
      </c>
      <c r="I42" s="81"/>
      <c r="J42" s="162"/>
      <c r="K42" s="162"/>
      <c r="L42" s="162"/>
      <c r="M42" s="162"/>
      <c r="N42" s="53">
        <v>46</v>
      </c>
    </row>
    <row r="43" spans="1:14" ht="24.75" thickBot="1">
      <c r="A43" s="112" t="s">
        <v>231</v>
      </c>
      <c r="B43" s="111" t="s">
        <v>226</v>
      </c>
      <c r="C43" s="10"/>
      <c r="D43" s="37"/>
      <c r="E43" s="37"/>
      <c r="F43" s="37">
        <v>58</v>
      </c>
      <c r="G43" s="65">
        <v>24</v>
      </c>
      <c r="H43" s="73">
        <v>34</v>
      </c>
      <c r="I43" s="81"/>
      <c r="J43" s="162"/>
      <c r="K43" s="162"/>
      <c r="L43" s="162"/>
      <c r="M43" s="162"/>
      <c r="N43" s="53">
        <v>58</v>
      </c>
    </row>
    <row r="44" spans="1:14" ht="15.75" thickBot="1">
      <c r="A44" s="112"/>
      <c r="B44" s="111" t="s">
        <v>210</v>
      </c>
      <c r="C44" s="10"/>
      <c r="D44" s="37">
        <f>SUM(D27:D41)</f>
        <v>1068</v>
      </c>
      <c r="E44" s="37">
        <f>SUM(E27:E41)</f>
        <v>325</v>
      </c>
      <c r="F44" s="37">
        <f>SUM(F27:F43)</f>
        <v>1056</v>
      </c>
      <c r="G44" s="65">
        <f>SUM(G27:G43)</f>
        <v>594</v>
      </c>
      <c r="H44" s="73">
        <f>SUM(H27:H43)</f>
        <v>462</v>
      </c>
      <c r="I44" s="81"/>
      <c r="J44" s="162">
        <f>SUM(J27:J43)</f>
        <v>66</v>
      </c>
      <c r="K44" s="162">
        <f>SUM(K27:K43)</f>
        <v>58</v>
      </c>
      <c r="L44" s="162">
        <f>SUM(L27:L43)</f>
        <v>48</v>
      </c>
      <c r="M44" s="162">
        <f>SUM(M27:M43)</f>
        <v>24</v>
      </c>
      <c r="N44" s="53">
        <f>SUM(N27:N43)</f>
        <v>300</v>
      </c>
    </row>
    <row r="45" spans="1:14" ht="48" thickBot="1">
      <c r="A45" s="12" t="s">
        <v>96</v>
      </c>
      <c r="B45" s="8" t="s">
        <v>97</v>
      </c>
      <c r="C45" s="27" t="s">
        <v>98</v>
      </c>
      <c r="D45" s="30">
        <v>1414</v>
      </c>
      <c r="E45" s="30">
        <v>472</v>
      </c>
      <c r="F45" s="30">
        <v>1523</v>
      </c>
      <c r="G45" s="64">
        <v>562</v>
      </c>
      <c r="H45" s="72">
        <v>961</v>
      </c>
      <c r="I45" s="80">
        <v>20</v>
      </c>
      <c r="J45" s="160"/>
      <c r="K45" s="160"/>
      <c r="L45" s="160"/>
      <c r="M45" s="160"/>
      <c r="N45" s="54">
        <v>1389</v>
      </c>
    </row>
    <row r="46" spans="1:14" ht="169.5" customHeight="1">
      <c r="A46" s="23" t="s">
        <v>99</v>
      </c>
      <c r="B46" s="114" t="s">
        <v>100</v>
      </c>
      <c r="C46" s="24" t="s">
        <v>101</v>
      </c>
      <c r="D46" s="32">
        <v>282</v>
      </c>
      <c r="E46" s="32">
        <v>94</v>
      </c>
      <c r="F46" s="32">
        <v>190</v>
      </c>
      <c r="G46" s="66">
        <v>52</v>
      </c>
      <c r="H46" s="74">
        <v>138</v>
      </c>
      <c r="I46" s="82"/>
      <c r="J46" s="170">
        <v>24</v>
      </c>
      <c r="K46" s="171">
        <v>40</v>
      </c>
      <c r="L46" s="171">
        <v>34</v>
      </c>
      <c r="M46" s="171">
        <v>68</v>
      </c>
      <c r="N46" s="149">
        <v>190</v>
      </c>
    </row>
    <row r="47" spans="1:14" ht="33" customHeight="1" thickBot="1">
      <c r="A47" s="40" t="s">
        <v>102</v>
      </c>
      <c r="B47" s="139" t="s">
        <v>103</v>
      </c>
      <c r="C47" s="140" t="s">
        <v>67</v>
      </c>
      <c r="D47" s="140">
        <v>186</v>
      </c>
      <c r="E47" s="140">
        <v>62</v>
      </c>
      <c r="F47" s="140">
        <v>150</v>
      </c>
      <c r="G47" s="140">
        <v>42</v>
      </c>
      <c r="H47" s="140">
        <v>108</v>
      </c>
      <c r="I47" s="83"/>
      <c r="J47" s="172">
        <v>20</v>
      </c>
      <c r="K47" s="173">
        <v>50</v>
      </c>
      <c r="L47" s="174">
        <v>22</v>
      </c>
      <c r="M47" s="174">
        <v>58</v>
      </c>
      <c r="N47" s="148">
        <f>SUM(J47:M47)</f>
        <v>150</v>
      </c>
    </row>
    <row r="48" spans="1:14" ht="33" customHeight="1" thickBot="1">
      <c r="A48" s="39" t="s">
        <v>105</v>
      </c>
      <c r="B48" s="141" t="s">
        <v>106</v>
      </c>
      <c r="C48" s="138"/>
      <c r="D48" s="138"/>
      <c r="E48" s="138"/>
      <c r="F48" s="138" t="s">
        <v>108</v>
      </c>
      <c r="G48" s="138"/>
      <c r="H48" s="138"/>
      <c r="I48" s="81"/>
      <c r="J48" s="162"/>
      <c r="K48" s="161"/>
      <c r="L48" s="162"/>
      <c r="M48" s="161" t="s">
        <v>108</v>
      </c>
      <c r="N48" s="135"/>
    </row>
    <row r="49" spans="1:14" ht="33" customHeight="1" thickBot="1">
      <c r="A49" s="39" t="s">
        <v>110</v>
      </c>
      <c r="B49" s="141" t="s">
        <v>111</v>
      </c>
      <c r="C49" s="138"/>
      <c r="D49" s="138"/>
      <c r="E49" s="138"/>
      <c r="F49" s="138" t="s">
        <v>113</v>
      </c>
      <c r="G49" s="138"/>
      <c r="H49" s="138"/>
      <c r="I49" s="81"/>
      <c r="J49" s="162"/>
      <c r="K49" s="161"/>
      <c r="L49" s="162"/>
      <c r="M49" s="161" t="s">
        <v>113</v>
      </c>
      <c r="N49" s="135"/>
    </row>
    <row r="50" spans="1:14" ht="46.5" customHeight="1" thickBot="1">
      <c r="A50" s="39" t="s">
        <v>225</v>
      </c>
      <c r="B50" s="22" t="s">
        <v>104</v>
      </c>
      <c r="C50" s="10" t="s">
        <v>90</v>
      </c>
      <c r="D50" s="31">
        <v>48</v>
      </c>
      <c r="E50" s="31">
        <v>16</v>
      </c>
      <c r="F50" s="31">
        <v>40</v>
      </c>
      <c r="G50" s="65">
        <v>10</v>
      </c>
      <c r="H50" s="73">
        <v>30</v>
      </c>
      <c r="I50" s="81"/>
      <c r="J50" s="162"/>
      <c r="K50" s="161">
        <v>0</v>
      </c>
      <c r="L50" s="161">
        <v>10</v>
      </c>
      <c r="M50" s="169">
        <v>30</v>
      </c>
      <c r="N50" s="49">
        <f>SUM(K50:M50)</f>
        <v>40</v>
      </c>
    </row>
    <row r="51" spans="1:14" ht="27.75" customHeight="1" thickBot="1">
      <c r="A51" s="39"/>
      <c r="B51" s="22"/>
      <c r="C51" s="10"/>
      <c r="D51" s="31"/>
      <c r="E51" s="31"/>
      <c r="F51" s="30">
        <f>SUM(F47:F50)</f>
        <v>190</v>
      </c>
      <c r="G51" s="64">
        <f>SUM(G47:G50)</f>
        <v>52</v>
      </c>
      <c r="H51" s="72">
        <f>SUM(H47:H50)</f>
        <v>138</v>
      </c>
      <c r="I51" s="81"/>
      <c r="J51" s="162">
        <f>SUM(J47:J50)</f>
        <v>20</v>
      </c>
      <c r="K51" s="161">
        <f>SUM(K47:K50)</f>
        <v>50</v>
      </c>
      <c r="L51" s="161">
        <f>SUM(L47:L50)</f>
        <v>32</v>
      </c>
      <c r="M51" s="169">
        <f>SUM(M47:M50)</f>
        <v>88</v>
      </c>
      <c r="N51" s="51">
        <f>SUM(N47:N50)</f>
        <v>190</v>
      </c>
    </row>
    <row r="52" spans="1:14" ht="21.75" customHeight="1" thickBot="1">
      <c r="A52" s="39" t="s">
        <v>105</v>
      </c>
      <c r="B52" s="22" t="s">
        <v>106</v>
      </c>
      <c r="C52" s="10" t="s">
        <v>34</v>
      </c>
      <c r="D52" s="31"/>
      <c r="E52" s="31"/>
      <c r="F52" s="31" t="s">
        <v>107</v>
      </c>
      <c r="G52" s="65"/>
      <c r="H52" s="73"/>
      <c r="I52" s="81"/>
      <c r="J52" s="162"/>
      <c r="K52" s="161" t="s">
        <v>108</v>
      </c>
      <c r="L52" s="161"/>
      <c r="M52" s="162" t="s">
        <v>109</v>
      </c>
      <c r="N52" s="49"/>
    </row>
    <row r="53" spans="1:14" ht="26.25" thickBot="1">
      <c r="A53" s="39" t="s">
        <v>110</v>
      </c>
      <c r="B53" s="22" t="s">
        <v>111</v>
      </c>
      <c r="C53" s="10" t="s">
        <v>34</v>
      </c>
      <c r="D53" s="31"/>
      <c r="E53" s="31"/>
      <c r="F53" s="31" t="s">
        <v>112</v>
      </c>
      <c r="G53" s="65"/>
      <c r="H53" s="73"/>
      <c r="I53" s="81"/>
      <c r="J53" s="162"/>
      <c r="K53" s="161" t="s">
        <v>113</v>
      </c>
      <c r="L53" s="161"/>
      <c r="M53" s="162" t="s">
        <v>107</v>
      </c>
      <c r="N53" s="49"/>
    </row>
    <row r="54" spans="1:14" ht="90" thickBot="1">
      <c r="A54" s="12" t="s">
        <v>114</v>
      </c>
      <c r="B54" s="11" t="s">
        <v>115</v>
      </c>
      <c r="C54" s="27" t="s">
        <v>116</v>
      </c>
      <c r="D54" s="30">
        <v>468</v>
      </c>
      <c r="E54" s="30">
        <v>156</v>
      </c>
      <c r="F54" s="30">
        <v>324</v>
      </c>
      <c r="G54" s="64">
        <v>154</v>
      </c>
      <c r="H54" s="72">
        <v>170</v>
      </c>
      <c r="I54" s="80"/>
      <c r="J54" s="162">
        <v>96</v>
      </c>
      <c r="K54" s="160">
        <v>113</v>
      </c>
      <c r="L54" s="160">
        <v>58</v>
      </c>
      <c r="M54" s="160">
        <v>57</v>
      </c>
      <c r="N54" s="51">
        <f>SUM(J54:M54)</f>
        <v>324</v>
      </c>
    </row>
    <row r="55" spans="1:14" ht="51.75" thickBot="1">
      <c r="A55" s="39" t="s">
        <v>117</v>
      </c>
      <c r="B55" s="22" t="s">
        <v>118</v>
      </c>
      <c r="C55" s="10" t="s">
        <v>93</v>
      </c>
      <c r="D55" s="31">
        <v>189</v>
      </c>
      <c r="E55" s="31">
        <v>63</v>
      </c>
      <c r="F55" s="31">
        <v>126</v>
      </c>
      <c r="G55" s="65">
        <v>62</v>
      </c>
      <c r="H55" s="73">
        <v>64</v>
      </c>
      <c r="I55" s="81"/>
      <c r="J55" s="162">
        <v>24</v>
      </c>
      <c r="K55" s="161">
        <v>27</v>
      </c>
      <c r="L55" s="161">
        <v>38</v>
      </c>
      <c r="M55" s="162">
        <v>37</v>
      </c>
      <c r="N55" s="49">
        <f>SUM(J55:M55)</f>
        <v>126</v>
      </c>
    </row>
    <row r="56" spans="1:14" ht="23.25" customHeight="1" thickBot="1">
      <c r="A56" s="39" t="s">
        <v>119</v>
      </c>
      <c r="B56" s="22" t="s">
        <v>106</v>
      </c>
      <c r="C56" s="10"/>
      <c r="D56" s="31"/>
      <c r="E56" s="31"/>
      <c r="F56" s="31" t="s">
        <v>212</v>
      </c>
      <c r="G56" s="65"/>
      <c r="H56" s="73"/>
      <c r="I56" s="81"/>
      <c r="J56" s="162"/>
      <c r="K56" s="161" t="s">
        <v>108</v>
      </c>
      <c r="L56" s="161"/>
      <c r="M56" s="162" t="s">
        <v>108</v>
      </c>
      <c r="N56" s="49"/>
    </row>
    <row r="57" spans="1:14" ht="26.25" thickBot="1">
      <c r="A57" s="39" t="s">
        <v>120</v>
      </c>
      <c r="B57" s="22" t="s">
        <v>111</v>
      </c>
      <c r="C57" s="10"/>
      <c r="D57" s="31"/>
      <c r="E57" s="31"/>
      <c r="F57" s="31" t="s">
        <v>212</v>
      </c>
      <c r="G57" s="65"/>
      <c r="H57" s="73"/>
      <c r="I57" s="81"/>
      <c r="J57" s="162"/>
      <c r="K57" s="161" t="s">
        <v>108</v>
      </c>
      <c r="L57" s="161"/>
      <c r="M57" s="162" t="s">
        <v>108</v>
      </c>
      <c r="N57" s="49"/>
    </row>
    <row r="58" spans="1:14" ht="42" customHeight="1" thickBot="1">
      <c r="A58" s="39" t="s">
        <v>121</v>
      </c>
      <c r="B58" s="22" t="s">
        <v>122</v>
      </c>
      <c r="C58" s="10" t="s">
        <v>93</v>
      </c>
      <c r="D58" s="31">
        <v>57</v>
      </c>
      <c r="E58" s="31">
        <v>19</v>
      </c>
      <c r="F58" s="31">
        <v>50</v>
      </c>
      <c r="G58" s="65">
        <v>20</v>
      </c>
      <c r="H58" s="73">
        <v>30</v>
      </c>
      <c r="I58" s="81"/>
      <c r="J58" s="162">
        <v>20</v>
      </c>
      <c r="K58" s="162">
        <v>30</v>
      </c>
      <c r="L58" s="162"/>
      <c r="M58" s="162">
        <v>0</v>
      </c>
      <c r="N58" s="49">
        <f>SUM(J58:M58)</f>
        <v>50</v>
      </c>
    </row>
    <row r="59" spans="1:14" ht="24.75" customHeight="1" thickBot="1">
      <c r="A59" s="39" t="s">
        <v>123</v>
      </c>
      <c r="B59" s="22" t="s">
        <v>106</v>
      </c>
      <c r="C59" s="10"/>
      <c r="D59" s="31"/>
      <c r="E59" s="31"/>
      <c r="F59" s="31" t="s">
        <v>212</v>
      </c>
      <c r="G59" s="65"/>
      <c r="H59" s="73"/>
      <c r="I59" s="81"/>
      <c r="J59" s="162"/>
      <c r="K59" s="162" t="s">
        <v>108</v>
      </c>
      <c r="L59" s="162"/>
      <c r="M59" s="162">
        <v>0</v>
      </c>
      <c r="N59" s="49"/>
    </row>
    <row r="60" spans="1:14" ht="51.75" thickBot="1">
      <c r="A60" s="39" t="s">
        <v>124</v>
      </c>
      <c r="B60" s="22" t="s">
        <v>125</v>
      </c>
      <c r="C60" s="10" t="s">
        <v>93</v>
      </c>
      <c r="D60" s="31">
        <v>114</v>
      </c>
      <c r="E60" s="31">
        <v>38</v>
      </c>
      <c r="F60" s="31">
        <v>76</v>
      </c>
      <c r="G60" s="65">
        <v>36</v>
      </c>
      <c r="H60" s="73">
        <v>40</v>
      </c>
      <c r="I60" s="81"/>
      <c r="J60" s="162">
        <v>16</v>
      </c>
      <c r="K60" s="162">
        <v>20</v>
      </c>
      <c r="L60" s="162">
        <v>20</v>
      </c>
      <c r="M60" s="161">
        <v>20</v>
      </c>
      <c r="N60" s="49">
        <f>SUM(J60:M60)</f>
        <v>76</v>
      </c>
    </row>
    <row r="61" spans="1:14" ht="21.75" customHeight="1" thickBot="1">
      <c r="A61" s="39" t="s">
        <v>126</v>
      </c>
      <c r="B61" s="22" t="s">
        <v>127</v>
      </c>
      <c r="C61" s="10"/>
      <c r="D61" s="31"/>
      <c r="E61" s="31"/>
      <c r="F61" s="31" t="s">
        <v>212</v>
      </c>
      <c r="G61" s="65"/>
      <c r="H61" s="73"/>
      <c r="I61" s="81"/>
      <c r="J61" s="162"/>
      <c r="K61" s="162" t="s">
        <v>108</v>
      </c>
      <c r="L61" s="162"/>
      <c r="M61" s="161" t="s">
        <v>108</v>
      </c>
      <c r="N61" s="52"/>
    </row>
    <row r="62" spans="1:14" ht="26.25" thickBot="1">
      <c r="A62" s="39" t="s">
        <v>128</v>
      </c>
      <c r="B62" s="22" t="s">
        <v>111</v>
      </c>
      <c r="C62" s="10"/>
      <c r="D62" s="31"/>
      <c r="E62" s="31"/>
      <c r="F62" s="31" t="s">
        <v>212</v>
      </c>
      <c r="G62" s="65"/>
      <c r="H62" s="73"/>
      <c r="I62" s="81"/>
      <c r="J62" s="162"/>
      <c r="K62" s="162" t="s">
        <v>108</v>
      </c>
      <c r="L62" s="162"/>
      <c r="M62" s="161" t="s">
        <v>108</v>
      </c>
      <c r="N62" s="52"/>
    </row>
    <row r="63" spans="1:14" ht="15.75" customHeight="1" thickBot="1">
      <c r="A63" s="39" t="s">
        <v>129</v>
      </c>
      <c r="B63" s="22" t="s">
        <v>130</v>
      </c>
      <c r="C63" s="22" t="s">
        <v>93</v>
      </c>
      <c r="D63" s="31">
        <v>108</v>
      </c>
      <c r="E63" s="31">
        <v>36</v>
      </c>
      <c r="F63" s="31">
        <v>72</v>
      </c>
      <c r="G63" s="65">
        <v>36</v>
      </c>
      <c r="H63" s="73">
        <v>36</v>
      </c>
      <c r="I63" s="81"/>
      <c r="J63" s="162">
        <v>36</v>
      </c>
      <c r="K63" s="162">
        <v>36</v>
      </c>
      <c r="L63" s="162"/>
      <c r="M63" s="162">
        <v>0</v>
      </c>
      <c r="N63" s="52">
        <f>SUM(J63:M63)</f>
        <v>72</v>
      </c>
    </row>
    <row r="64" spans="1:14" ht="21" customHeight="1" thickBot="1">
      <c r="A64" s="39" t="s">
        <v>131</v>
      </c>
      <c r="B64" s="22" t="s">
        <v>127</v>
      </c>
      <c r="C64" s="22"/>
      <c r="D64" s="31"/>
      <c r="E64" s="31"/>
      <c r="F64" s="31" t="s">
        <v>212</v>
      </c>
      <c r="G64" s="65"/>
      <c r="H64" s="73"/>
      <c r="I64" s="81"/>
      <c r="J64" s="162"/>
      <c r="K64" s="162" t="s">
        <v>108</v>
      </c>
      <c r="L64" s="162"/>
      <c r="M64" s="162"/>
      <c r="N64" s="52"/>
    </row>
    <row r="65" spans="1:14" ht="26.25" thickBot="1">
      <c r="A65" s="39" t="s">
        <v>132</v>
      </c>
      <c r="B65" s="22" t="s">
        <v>111</v>
      </c>
      <c r="C65" s="10"/>
      <c r="D65" s="31"/>
      <c r="E65" s="31"/>
      <c r="F65" s="31" t="s">
        <v>212</v>
      </c>
      <c r="G65" s="65"/>
      <c r="H65" s="73"/>
      <c r="I65" s="81"/>
      <c r="J65" s="162"/>
      <c r="K65" s="162" t="s">
        <v>113</v>
      </c>
      <c r="L65" s="162"/>
      <c r="M65" s="162">
        <v>0</v>
      </c>
      <c r="N65" s="52"/>
    </row>
    <row r="66" spans="1:14" ht="16.5" thickBot="1">
      <c r="A66" s="39"/>
      <c r="B66" s="22"/>
      <c r="C66" s="10"/>
      <c r="D66" s="31"/>
      <c r="E66" s="31"/>
      <c r="F66" s="30">
        <f>SUM(F55:F65)</f>
        <v>324</v>
      </c>
      <c r="G66" s="64">
        <f>SUM(G55:G65)</f>
        <v>154</v>
      </c>
      <c r="H66" s="72">
        <f>SUM(H55:H65)</f>
        <v>170</v>
      </c>
      <c r="I66" s="81"/>
      <c r="J66" s="162">
        <f>SUM(J55:J65)</f>
        <v>96</v>
      </c>
      <c r="K66" s="162">
        <f>SUM(K55:K65)</f>
        <v>113</v>
      </c>
      <c r="L66" s="162">
        <f>SUM(L55:L65)</f>
        <v>58</v>
      </c>
      <c r="M66" s="162">
        <f>SUM(M55:M65)</f>
        <v>57</v>
      </c>
      <c r="N66" s="55">
        <f>SUM(J66:M66)</f>
        <v>324</v>
      </c>
    </row>
    <row r="67" spans="1:14" ht="107.25" customHeight="1" thickBot="1">
      <c r="A67" s="12" t="s">
        <v>133</v>
      </c>
      <c r="B67" s="11" t="s">
        <v>211</v>
      </c>
      <c r="C67" s="27" t="s">
        <v>134</v>
      </c>
      <c r="D67" s="30" t="s">
        <v>135</v>
      </c>
      <c r="E67" s="30">
        <v>82</v>
      </c>
      <c r="F67" s="30">
        <v>182</v>
      </c>
      <c r="G67" s="64">
        <v>72</v>
      </c>
      <c r="H67" s="72">
        <v>110</v>
      </c>
      <c r="I67" s="80"/>
      <c r="J67" s="162"/>
      <c r="K67" s="162">
        <v>0</v>
      </c>
      <c r="L67" s="162"/>
      <c r="M67" s="162">
        <v>0</v>
      </c>
      <c r="N67" s="55" t="e">
        <f>SUM(#REF!)</f>
        <v>#REF!</v>
      </c>
    </row>
    <row r="68" spans="1:14" ht="20.25" customHeight="1" thickBot="1">
      <c r="A68" s="39" t="s">
        <v>136</v>
      </c>
      <c r="B68" s="22" t="s">
        <v>137</v>
      </c>
      <c r="C68" s="10" t="s">
        <v>138</v>
      </c>
      <c r="D68" s="31">
        <v>198</v>
      </c>
      <c r="E68" s="31">
        <v>66</v>
      </c>
      <c r="F68" s="31">
        <v>132</v>
      </c>
      <c r="G68" s="65">
        <v>48</v>
      </c>
      <c r="H68" s="73">
        <v>84</v>
      </c>
      <c r="I68" s="81"/>
      <c r="J68" s="162"/>
      <c r="K68" s="162">
        <v>0</v>
      </c>
      <c r="L68" s="162"/>
      <c r="M68" s="162">
        <v>0</v>
      </c>
      <c r="N68" s="49" t="e">
        <f>SUM(#REF!)</f>
        <v>#REF!</v>
      </c>
    </row>
    <row r="69" spans="1:14" ht="64.5" thickBot="1">
      <c r="A69" s="39" t="s">
        <v>139</v>
      </c>
      <c r="B69" s="22" t="s">
        <v>140</v>
      </c>
      <c r="C69" s="10"/>
      <c r="D69" s="31">
        <v>48</v>
      </c>
      <c r="E69" s="31">
        <v>16</v>
      </c>
      <c r="F69" s="31">
        <v>50</v>
      </c>
      <c r="G69" s="65">
        <v>24</v>
      </c>
      <c r="H69" s="73">
        <v>26</v>
      </c>
      <c r="I69" s="81"/>
      <c r="J69" s="162"/>
      <c r="K69" s="162">
        <v>0</v>
      </c>
      <c r="L69" s="162"/>
      <c r="M69" s="162">
        <v>0</v>
      </c>
      <c r="N69" s="49" t="e">
        <f>SUM(#REF!)</f>
        <v>#REF!</v>
      </c>
    </row>
    <row r="70" spans="1:14" ht="22.5" customHeight="1" thickBot="1">
      <c r="A70" s="39" t="s">
        <v>141</v>
      </c>
      <c r="B70" s="22" t="s">
        <v>106</v>
      </c>
      <c r="C70" s="10" t="s">
        <v>34</v>
      </c>
      <c r="D70" s="31"/>
      <c r="E70" s="31"/>
      <c r="F70" s="31" t="s">
        <v>212</v>
      </c>
      <c r="G70" s="65"/>
      <c r="H70" s="73"/>
      <c r="I70" s="81"/>
      <c r="J70" s="162"/>
      <c r="K70" s="162">
        <v>0</v>
      </c>
      <c r="L70" s="162"/>
      <c r="M70" s="162">
        <v>0</v>
      </c>
      <c r="N70" s="49"/>
    </row>
    <row r="71" spans="1:14" ht="26.25" thickBot="1">
      <c r="A71" s="39" t="s">
        <v>142</v>
      </c>
      <c r="B71" s="22" t="s">
        <v>111</v>
      </c>
      <c r="C71" s="10" t="s">
        <v>34</v>
      </c>
      <c r="D71" s="31"/>
      <c r="E71" s="31"/>
      <c r="F71" s="31" t="s">
        <v>214</v>
      </c>
      <c r="G71" s="65"/>
      <c r="H71" s="73"/>
      <c r="I71" s="81"/>
      <c r="J71" s="162"/>
      <c r="K71" s="162">
        <v>0</v>
      </c>
      <c r="L71" s="162"/>
      <c r="M71" s="162">
        <v>0</v>
      </c>
      <c r="N71" s="49"/>
    </row>
    <row r="72" spans="1:14" ht="16.5" thickBot="1">
      <c r="A72" s="39"/>
      <c r="B72" s="22"/>
      <c r="C72" s="10"/>
      <c r="D72" s="31"/>
      <c r="E72" s="31"/>
      <c r="F72" s="31">
        <f>SUM(F68:F71)</f>
        <v>182</v>
      </c>
      <c r="G72" s="65">
        <f>SUM(G68:G71)</f>
        <v>72</v>
      </c>
      <c r="H72" s="73">
        <f>SUM(H68:H71)</f>
        <v>110</v>
      </c>
      <c r="I72" s="81"/>
      <c r="J72" s="162"/>
      <c r="K72" s="162"/>
      <c r="L72" s="162"/>
      <c r="M72" s="162"/>
      <c r="N72" s="49" t="e">
        <f>SUM(N68:N71)</f>
        <v>#REF!</v>
      </c>
    </row>
    <row r="73" spans="1:14" ht="141" thickBot="1">
      <c r="A73" s="12" t="s">
        <v>143</v>
      </c>
      <c r="B73" s="11" t="s">
        <v>144</v>
      </c>
      <c r="C73" s="27" t="s">
        <v>145</v>
      </c>
      <c r="D73" s="30">
        <v>356</v>
      </c>
      <c r="E73" s="30">
        <v>119</v>
      </c>
      <c r="F73" s="30">
        <v>250</v>
      </c>
      <c r="G73" s="64">
        <v>100</v>
      </c>
      <c r="H73" s="72">
        <v>150</v>
      </c>
      <c r="I73" s="80">
        <v>20</v>
      </c>
      <c r="J73" s="162"/>
      <c r="K73" s="162">
        <v>0</v>
      </c>
      <c r="L73" s="162"/>
      <c r="M73" s="162">
        <v>0</v>
      </c>
      <c r="N73" s="51" t="e">
        <f>SUM(#REF!)</f>
        <v>#REF!</v>
      </c>
    </row>
    <row r="74" spans="1:14" ht="26.25" thickBot="1">
      <c r="A74" s="39" t="s">
        <v>146</v>
      </c>
      <c r="B74" s="22" t="s">
        <v>147</v>
      </c>
      <c r="C74" s="10" t="s">
        <v>148</v>
      </c>
      <c r="D74" s="138">
        <v>308</v>
      </c>
      <c r="E74" s="138">
        <v>103</v>
      </c>
      <c r="F74" s="138">
        <v>200</v>
      </c>
      <c r="G74" s="138">
        <v>80</v>
      </c>
      <c r="H74" s="138">
        <v>120</v>
      </c>
      <c r="I74" s="81">
        <v>20</v>
      </c>
      <c r="J74" s="162"/>
      <c r="K74" s="162">
        <v>0</v>
      </c>
      <c r="L74" s="162"/>
      <c r="M74" s="162">
        <v>0</v>
      </c>
      <c r="N74" s="49" t="e">
        <f>SUM(#REF!)</f>
        <v>#REF!</v>
      </c>
    </row>
    <row r="75" spans="1:14" ht="16.5" thickBot="1">
      <c r="A75" s="39" t="s">
        <v>151</v>
      </c>
      <c r="B75" s="22" t="s">
        <v>106</v>
      </c>
      <c r="C75" s="10"/>
      <c r="D75" s="138"/>
      <c r="E75" s="138"/>
      <c r="F75" s="138"/>
      <c r="G75" s="138"/>
      <c r="H75" s="138"/>
      <c r="I75" s="81"/>
      <c r="J75" s="162"/>
      <c r="K75" s="162"/>
      <c r="L75" s="162"/>
      <c r="M75" s="162"/>
      <c r="N75" s="49"/>
    </row>
    <row r="76" spans="1:14" ht="39" thickBot="1">
      <c r="A76" s="39" t="s">
        <v>149</v>
      </c>
      <c r="B76" s="22" t="s">
        <v>150</v>
      </c>
      <c r="C76" s="10" t="s">
        <v>93</v>
      </c>
      <c r="D76" s="31">
        <v>48</v>
      </c>
      <c r="E76" s="31">
        <v>16</v>
      </c>
      <c r="F76" s="31">
        <v>50</v>
      </c>
      <c r="G76" s="65">
        <v>20</v>
      </c>
      <c r="H76" s="73">
        <v>30</v>
      </c>
      <c r="I76" s="81"/>
      <c r="J76" s="162"/>
      <c r="K76" s="162">
        <v>0</v>
      </c>
      <c r="L76" s="162"/>
      <c r="M76" s="162">
        <v>0</v>
      </c>
      <c r="N76" s="49" t="e">
        <f>SUM(#REF!)</f>
        <v>#REF!</v>
      </c>
    </row>
    <row r="77" spans="1:14" ht="26.25" thickBot="1">
      <c r="A77" s="39" t="s">
        <v>151</v>
      </c>
      <c r="B77" s="22" t="s">
        <v>106</v>
      </c>
      <c r="C77" s="10" t="s">
        <v>34</v>
      </c>
      <c r="D77" s="31"/>
      <c r="E77" s="31"/>
      <c r="F77" s="31" t="s">
        <v>215</v>
      </c>
      <c r="G77" s="65"/>
      <c r="H77" s="73"/>
      <c r="I77" s="81"/>
      <c r="J77" s="162"/>
      <c r="K77" s="162">
        <v>0</v>
      </c>
      <c r="L77" s="162"/>
      <c r="M77" s="162">
        <v>0</v>
      </c>
      <c r="N77" s="49"/>
    </row>
    <row r="78" spans="1:14" ht="26.25" thickBot="1">
      <c r="A78" s="39" t="s">
        <v>152</v>
      </c>
      <c r="B78" s="22" t="s">
        <v>111</v>
      </c>
      <c r="C78" s="10"/>
      <c r="D78" s="31"/>
      <c r="E78" s="31"/>
      <c r="F78" s="31" t="s">
        <v>216</v>
      </c>
      <c r="G78" s="65"/>
      <c r="H78" s="73"/>
      <c r="I78" s="81"/>
      <c r="J78" s="162"/>
      <c r="K78" s="162">
        <v>0</v>
      </c>
      <c r="L78" s="162"/>
      <c r="M78" s="162">
        <v>0</v>
      </c>
      <c r="N78" s="49"/>
    </row>
    <row r="79" spans="1:14" ht="16.5" thickBot="1">
      <c r="A79" s="39"/>
      <c r="B79" s="22"/>
      <c r="C79" s="10"/>
      <c r="D79" s="31"/>
      <c r="E79" s="31"/>
      <c r="F79" s="31">
        <f>SUM(F74:F78)</f>
        <v>250</v>
      </c>
      <c r="G79" s="65">
        <f>SUM(G74:G78)</f>
        <v>100</v>
      </c>
      <c r="H79" s="73">
        <f>SUM(H74:H78)</f>
        <v>150</v>
      </c>
      <c r="I79" s="81"/>
      <c r="J79" s="162"/>
      <c r="K79" s="162"/>
      <c r="L79" s="162"/>
      <c r="M79" s="162"/>
      <c r="N79" s="51" t="e">
        <f>SUM(N74:N78)</f>
        <v>#REF!</v>
      </c>
    </row>
    <row r="80" spans="1:14" ht="90" thickBot="1">
      <c r="A80" s="12" t="s">
        <v>153</v>
      </c>
      <c r="B80" s="11" t="s">
        <v>154</v>
      </c>
      <c r="C80" s="27" t="s">
        <v>155</v>
      </c>
      <c r="D80" s="30">
        <v>518</v>
      </c>
      <c r="E80" s="30">
        <v>173</v>
      </c>
      <c r="F80" s="30">
        <v>345</v>
      </c>
      <c r="G80" s="64">
        <v>96</v>
      </c>
      <c r="H80" s="72">
        <v>249</v>
      </c>
      <c r="I80" s="80"/>
      <c r="J80" s="160"/>
      <c r="K80" s="162"/>
      <c r="L80" s="162"/>
      <c r="M80" s="162">
        <v>0</v>
      </c>
      <c r="N80" s="51">
        <f>SUM(J80:M80)</f>
        <v>0</v>
      </c>
    </row>
    <row r="81" spans="1:14" ht="63.75" thickBot="1">
      <c r="A81" s="39" t="s">
        <v>156</v>
      </c>
      <c r="B81" s="9" t="s">
        <v>157</v>
      </c>
      <c r="C81" s="10" t="s">
        <v>88</v>
      </c>
      <c r="D81" s="37">
        <v>54</v>
      </c>
      <c r="E81" s="37">
        <v>18</v>
      </c>
      <c r="F81" s="37">
        <v>36</v>
      </c>
      <c r="G81" s="65">
        <v>24</v>
      </c>
      <c r="H81" s="73">
        <v>12</v>
      </c>
      <c r="I81" s="81"/>
      <c r="J81" s="162"/>
      <c r="K81" s="162">
        <v>0</v>
      </c>
      <c r="L81" s="162"/>
      <c r="M81" s="162">
        <v>0</v>
      </c>
      <c r="N81" s="52">
        <f>SUM(J81:M81)</f>
        <v>0</v>
      </c>
    </row>
    <row r="82" spans="1:14" ht="16.5" thickBot="1">
      <c r="A82" s="39"/>
      <c r="B82" s="9"/>
      <c r="C82" s="10"/>
      <c r="D82" s="37"/>
      <c r="E82" s="37"/>
      <c r="F82" s="37"/>
      <c r="G82" s="65"/>
      <c r="H82" s="73"/>
      <c r="I82" s="81"/>
      <c r="J82" s="162"/>
      <c r="K82" s="162"/>
      <c r="L82" s="162"/>
      <c r="M82" s="162"/>
      <c r="N82" s="52"/>
    </row>
    <row r="83" spans="1:14" ht="63.75" thickBot="1">
      <c r="A83" s="39" t="s">
        <v>158</v>
      </c>
      <c r="B83" s="9" t="s">
        <v>159</v>
      </c>
      <c r="C83" s="10" t="s">
        <v>90</v>
      </c>
      <c r="D83" s="37">
        <v>126</v>
      </c>
      <c r="E83" s="37">
        <v>42</v>
      </c>
      <c r="F83" s="37">
        <v>84</v>
      </c>
      <c r="G83" s="65">
        <v>24</v>
      </c>
      <c r="H83" s="73">
        <v>60</v>
      </c>
      <c r="I83" s="81"/>
      <c r="J83" s="162"/>
      <c r="K83" s="162">
        <v>0</v>
      </c>
      <c r="L83" s="162"/>
      <c r="M83" s="162">
        <v>0</v>
      </c>
      <c r="N83" s="49">
        <f>SUM(J83:M83)</f>
        <v>0</v>
      </c>
    </row>
    <row r="84" spans="1:14" ht="32.25" thickBot="1">
      <c r="A84" s="14" t="s">
        <v>160</v>
      </c>
      <c r="B84" s="15" t="s">
        <v>106</v>
      </c>
      <c r="C84" s="16"/>
      <c r="D84" s="38"/>
      <c r="E84" s="38"/>
      <c r="F84" s="38" t="s">
        <v>212</v>
      </c>
      <c r="G84" s="67"/>
      <c r="H84" s="75"/>
      <c r="I84" s="84"/>
      <c r="J84" s="175"/>
      <c r="K84" s="175">
        <v>0</v>
      </c>
      <c r="L84" s="175"/>
      <c r="M84" s="175">
        <v>0</v>
      </c>
      <c r="N84" s="56">
        <f>SUM(J84:M84)</f>
        <v>0</v>
      </c>
    </row>
    <row r="85" spans="1:14" ht="63.75" thickBot="1">
      <c r="A85" s="14" t="s">
        <v>161</v>
      </c>
      <c r="B85" s="15" t="s">
        <v>162</v>
      </c>
      <c r="C85" s="16" t="s">
        <v>93</v>
      </c>
      <c r="D85" s="38">
        <v>338</v>
      </c>
      <c r="E85" s="38">
        <v>113</v>
      </c>
      <c r="F85" s="38">
        <v>225</v>
      </c>
      <c r="G85" s="67">
        <v>48</v>
      </c>
      <c r="H85" s="75">
        <v>177</v>
      </c>
      <c r="I85" s="84"/>
      <c r="J85" s="176"/>
      <c r="K85" s="175">
        <v>0</v>
      </c>
      <c r="L85" s="175"/>
      <c r="M85" s="175">
        <v>0</v>
      </c>
      <c r="N85" s="57">
        <f>SUM(J85:M85)</f>
        <v>0</v>
      </c>
    </row>
    <row r="86" spans="1:14" ht="32.25" thickBot="1">
      <c r="A86" s="14" t="s">
        <v>163</v>
      </c>
      <c r="B86" s="15" t="s">
        <v>106</v>
      </c>
      <c r="C86" s="16"/>
      <c r="D86" s="38"/>
      <c r="E86" s="38"/>
      <c r="F86" s="38" t="s">
        <v>212</v>
      </c>
      <c r="G86" s="67"/>
      <c r="H86" s="75"/>
      <c r="I86" s="84"/>
      <c r="J86" s="176"/>
      <c r="K86" s="175">
        <v>0</v>
      </c>
      <c r="L86" s="175"/>
      <c r="M86" s="175">
        <v>0</v>
      </c>
      <c r="N86" s="57">
        <f>SUM(J86:M86)</f>
        <v>0</v>
      </c>
    </row>
    <row r="87" spans="1:14" ht="32.25" thickBot="1">
      <c r="A87" s="14" t="s">
        <v>164</v>
      </c>
      <c r="B87" s="15" t="s">
        <v>111</v>
      </c>
      <c r="C87" s="16"/>
      <c r="D87" s="38"/>
      <c r="E87" s="38"/>
      <c r="F87" s="38" t="s">
        <v>217</v>
      </c>
      <c r="G87" s="67"/>
      <c r="H87" s="75"/>
      <c r="I87" s="84"/>
      <c r="J87" s="176"/>
      <c r="K87" s="175">
        <v>0</v>
      </c>
      <c r="L87" s="175"/>
      <c r="M87" s="175">
        <v>0</v>
      </c>
      <c r="N87" s="57"/>
    </row>
    <row r="88" spans="1:14" ht="16.5" thickBot="1">
      <c r="A88" s="127"/>
      <c r="B88" s="128"/>
      <c r="C88" s="99"/>
      <c r="D88" s="129"/>
      <c r="E88" s="129"/>
      <c r="F88" s="129">
        <f>SUM(F81:F87)</f>
        <v>345</v>
      </c>
      <c r="G88" s="101">
        <f>SUM(G81:G87)</f>
        <v>96</v>
      </c>
      <c r="H88" s="102">
        <f>SUM(H81:H87)</f>
        <v>249</v>
      </c>
      <c r="I88" s="103"/>
      <c r="J88" s="165"/>
      <c r="K88" s="166"/>
      <c r="L88" s="166"/>
      <c r="M88" s="166"/>
      <c r="N88" s="150">
        <f>SUM(N81:N87)</f>
        <v>0</v>
      </c>
    </row>
    <row r="89" spans="1:14" ht="153.75" customHeight="1">
      <c r="A89" s="25" t="s">
        <v>165</v>
      </c>
      <c r="B89" s="133" t="s">
        <v>166</v>
      </c>
      <c r="C89" s="13" t="s">
        <v>167</v>
      </c>
      <c r="D89" s="34">
        <v>264</v>
      </c>
      <c r="E89" s="34">
        <v>88</v>
      </c>
      <c r="F89" s="34"/>
      <c r="G89" s="68"/>
      <c r="H89" s="76"/>
      <c r="I89" s="85"/>
      <c r="J89" s="177"/>
      <c r="K89" s="177"/>
      <c r="L89" s="177">
        <v>60</v>
      </c>
      <c r="M89" s="178">
        <v>90</v>
      </c>
      <c r="N89" s="150">
        <f>SUM(L89:M89)</f>
        <v>150</v>
      </c>
    </row>
    <row r="90" spans="1:14" ht="32.25" thickBot="1">
      <c r="A90" s="41" t="s">
        <v>168</v>
      </c>
      <c r="B90" s="42" t="s">
        <v>169</v>
      </c>
      <c r="C90" s="43" t="s">
        <v>88</v>
      </c>
      <c r="D90" s="136">
        <v>57</v>
      </c>
      <c r="E90" s="136">
        <v>17</v>
      </c>
      <c r="F90" s="136">
        <v>50</v>
      </c>
      <c r="G90" s="136">
        <v>20</v>
      </c>
      <c r="H90" s="136">
        <v>30</v>
      </c>
      <c r="I90" s="86"/>
      <c r="J90" s="179"/>
      <c r="K90" s="179">
        <v>0</v>
      </c>
      <c r="L90" s="179">
        <v>20</v>
      </c>
      <c r="M90" s="180">
        <v>30</v>
      </c>
      <c r="N90" s="59">
        <f>SUM(J90:M90)</f>
        <v>50</v>
      </c>
    </row>
    <row r="91" spans="1:14" ht="63.75" thickBot="1">
      <c r="A91" s="14" t="s">
        <v>170</v>
      </c>
      <c r="B91" s="15" t="s">
        <v>171</v>
      </c>
      <c r="C91" s="16" t="s">
        <v>90</v>
      </c>
      <c r="D91" s="137">
        <v>45</v>
      </c>
      <c r="E91" s="137">
        <v>13</v>
      </c>
      <c r="F91" s="137">
        <v>50</v>
      </c>
      <c r="G91" s="137">
        <v>20</v>
      </c>
      <c r="H91" s="137">
        <v>30</v>
      </c>
      <c r="I91" s="84"/>
      <c r="J91" s="175"/>
      <c r="K91" s="175">
        <v>0</v>
      </c>
      <c r="L91" s="175">
        <v>20</v>
      </c>
      <c r="M91" s="181">
        <v>30</v>
      </c>
      <c r="N91" s="57">
        <f>SUM(J91:M91)</f>
        <v>50</v>
      </c>
    </row>
    <row r="92" spans="1:14" ht="48" thickBot="1">
      <c r="A92" s="14" t="s">
        <v>172</v>
      </c>
      <c r="B92" s="15" t="s">
        <v>173</v>
      </c>
      <c r="C92" s="16" t="s">
        <v>90</v>
      </c>
      <c r="D92" s="137">
        <v>57</v>
      </c>
      <c r="E92" s="137">
        <v>17</v>
      </c>
      <c r="F92" s="137">
        <v>50</v>
      </c>
      <c r="G92" s="137">
        <v>20</v>
      </c>
      <c r="H92" s="137">
        <v>30</v>
      </c>
      <c r="I92" s="84"/>
      <c r="J92" s="175"/>
      <c r="K92" s="175">
        <v>0</v>
      </c>
      <c r="L92" s="175">
        <v>20</v>
      </c>
      <c r="M92" s="182">
        <v>30</v>
      </c>
      <c r="N92" s="57">
        <f>SUM(J92:M92)</f>
        <v>50</v>
      </c>
    </row>
    <row r="93" spans="1:14" ht="16.5" thickBot="1">
      <c r="A93" s="14" t="s">
        <v>174</v>
      </c>
      <c r="B93" s="15" t="s">
        <v>175</v>
      </c>
      <c r="C93" s="16" t="s">
        <v>88</v>
      </c>
      <c r="D93" s="137">
        <v>45</v>
      </c>
      <c r="E93" s="137">
        <v>13</v>
      </c>
      <c r="F93" s="137">
        <v>50</v>
      </c>
      <c r="G93" s="137">
        <v>20</v>
      </c>
      <c r="H93" s="137">
        <v>30</v>
      </c>
      <c r="I93" s="84"/>
      <c r="J93" s="175"/>
      <c r="K93" s="175">
        <v>0</v>
      </c>
      <c r="L93" s="175"/>
      <c r="M93" s="182"/>
      <c r="N93" s="57">
        <f>SUM(J93:M93)</f>
        <v>0</v>
      </c>
    </row>
    <row r="94" spans="1:14" ht="32.25" thickBot="1">
      <c r="A94" s="14" t="s">
        <v>176</v>
      </c>
      <c r="B94" s="15" t="s">
        <v>177</v>
      </c>
      <c r="C94" s="16" t="s">
        <v>90</v>
      </c>
      <c r="D94" s="137">
        <v>45</v>
      </c>
      <c r="E94" s="137">
        <v>13</v>
      </c>
      <c r="F94" s="137">
        <v>32</v>
      </c>
      <c r="G94" s="137">
        <v>8</v>
      </c>
      <c r="H94" s="137">
        <v>24</v>
      </c>
      <c r="I94" s="84"/>
      <c r="J94" s="175"/>
      <c r="K94" s="175">
        <v>0</v>
      </c>
      <c r="L94" s="175">
        <v>0</v>
      </c>
      <c r="M94" s="181">
        <v>0</v>
      </c>
      <c r="N94" s="58">
        <f>SUM(J94:M94)</f>
        <v>0</v>
      </c>
    </row>
    <row r="95" spans="1:14" ht="16.5" thickBot="1">
      <c r="A95" s="5"/>
      <c r="B95" s="6"/>
      <c r="C95" s="18"/>
      <c r="D95" s="35"/>
      <c r="E95" s="35"/>
      <c r="F95" s="35">
        <f>SUM(F90:F94)</f>
        <v>232</v>
      </c>
      <c r="G95" s="69">
        <f>SUM(G90:G94)</f>
        <v>88</v>
      </c>
      <c r="H95" s="77">
        <f>SUM(H90:H94)</f>
        <v>144</v>
      </c>
      <c r="I95" s="87"/>
      <c r="J95" s="183"/>
      <c r="K95" s="183">
        <f>SUM(K90:K94)</f>
        <v>0</v>
      </c>
      <c r="L95" s="183">
        <f>SUM(L90:L94)</f>
        <v>60</v>
      </c>
      <c r="M95" s="183">
        <f>SUM(M90:M94)</f>
        <v>90</v>
      </c>
      <c r="N95" s="151">
        <f>SUM(N90:N94)</f>
        <v>150</v>
      </c>
    </row>
    <row r="96" spans="1:14" ht="16.5" thickBot="1">
      <c r="A96" s="146"/>
      <c r="B96" s="6"/>
      <c r="C96" s="18"/>
      <c r="D96" s="35"/>
      <c r="E96" s="35"/>
      <c r="F96" s="35">
        <v>3225</v>
      </c>
      <c r="G96" s="69">
        <v>1372</v>
      </c>
      <c r="H96" s="77">
        <v>1853</v>
      </c>
      <c r="I96" s="87"/>
      <c r="J96" s="183"/>
      <c r="K96" s="183"/>
      <c r="L96" s="183"/>
      <c r="M96" s="183"/>
      <c r="N96" s="152">
        <v>3225</v>
      </c>
    </row>
    <row r="97" spans="1:14" ht="110.25" customHeight="1" thickBot="1">
      <c r="A97" s="269" t="s">
        <v>178</v>
      </c>
      <c r="B97" s="270"/>
      <c r="C97" s="17" t="s">
        <v>179</v>
      </c>
      <c r="D97" s="36">
        <v>4644</v>
      </c>
      <c r="E97" s="36">
        <v>1548</v>
      </c>
      <c r="F97" s="36" t="s">
        <v>213</v>
      </c>
      <c r="G97" s="70"/>
      <c r="H97" s="78"/>
      <c r="I97" s="88"/>
      <c r="J97" s="184"/>
      <c r="K97" s="184"/>
      <c r="L97" s="184"/>
      <c r="M97" s="184"/>
      <c r="N97" s="132">
        <v>3225</v>
      </c>
    </row>
    <row r="98" spans="1:14" ht="63.75" thickBot="1">
      <c r="A98" s="14" t="s">
        <v>180</v>
      </c>
      <c r="B98" s="15" t="s">
        <v>181</v>
      </c>
      <c r="C98" s="16"/>
      <c r="D98" s="33"/>
      <c r="E98" s="33"/>
      <c r="F98" s="33"/>
      <c r="G98" s="67"/>
      <c r="H98" s="75"/>
      <c r="I98" s="84"/>
      <c r="J98" s="176"/>
      <c r="K98" s="176"/>
      <c r="L98" s="176"/>
      <c r="M98" s="176"/>
      <c r="N98" s="57"/>
    </row>
    <row r="99" spans="1:14" ht="48" thickBot="1">
      <c r="A99" s="14" t="s">
        <v>183</v>
      </c>
      <c r="B99" s="15" t="s">
        <v>184</v>
      </c>
      <c r="C99" s="16"/>
      <c r="D99" s="33"/>
      <c r="E99" s="33"/>
      <c r="F99" s="33"/>
      <c r="G99" s="67"/>
      <c r="H99" s="75"/>
      <c r="I99" s="84"/>
      <c r="J99" s="176"/>
      <c r="K99" s="176"/>
      <c r="L99" s="176"/>
      <c r="M99" s="176"/>
      <c r="N99" s="57"/>
    </row>
    <row r="100" spans="1:14" ht="63.75" thickBot="1">
      <c r="A100" s="14" t="s">
        <v>186</v>
      </c>
      <c r="B100" s="15" t="s">
        <v>187</v>
      </c>
      <c r="C100" s="16"/>
      <c r="D100" s="33"/>
      <c r="E100" s="33"/>
      <c r="F100" s="33"/>
      <c r="G100" s="67"/>
      <c r="H100" s="75"/>
      <c r="I100" s="84"/>
      <c r="J100" s="176"/>
      <c r="K100" s="176"/>
      <c r="L100" s="176"/>
      <c r="M100" s="176"/>
      <c r="N100" s="57"/>
    </row>
    <row r="101" spans="1:14" ht="63.75" thickBot="1">
      <c r="A101" s="127" t="s">
        <v>188</v>
      </c>
      <c r="B101" s="128" t="s">
        <v>189</v>
      </c>
      <c r="C101" s="99"/>
      <c r="D101" s="100"/>
      <c r="E101" s="265"/>
      <c r="F101" s="265"/>
      <c r="G101" s="67"/>
      <c r="H101" s="75"/>
      <c r="I101" s="84"/>
      <c r="J101" s="176"/>
      <c r="K101" s="176"/>
      <c r="L101" s="176"/>
      <c r="M101" s="176"/>
      <c r="N101" s="60"/>
    </row>
    <row r="102" spans="1:14" ht="26.25" customHeight="1">
      <c r="A102" s="348" t="s">
        <v>191</v>
      </c>
      <c r="B102" s="348"/>
      <c r="C102" s="348"/>
      <c r="D102" s="348"/>
      <c r="E102" s="348"/>
      <c r="F102" s="273"/>
      <c r="G102" s="349" t="s">
        <v>197</v>
      </c>
      <c r="H102" s="349"/>
      <c r="I102" s="350"/>
      <c r="J102" s="185"/>
      <c r="K102" s="185">
        <v>486</v>
      </c>
      <c r="L102" s="185"/>
      <c r="M102" s="185">
        <v>558</v>
      </c>
      <c r="N102" s="61"/>
    </row>
    <row r="103" spans="1:14" ht="60" customHeight="1" thickBot="1">
      <c r="A103" s="348" t="s">
        <v>220</v>
      </c>
      <c r="B103" s="348"/>
      <c r="C103" s="348"/>
      <c r="D103" s="348"/>
      <c r="E103" s="348"/>
      <c r="F103" s="273" t="s">
        <v>196</v>
      </c>
      <c r="G103" s="351" t="s">
        <v>198</v>
      </c>
      <c r="H103" s="351"/>
      <c r="I103" s="352"/>
      <c r="J103" s="186"/>
      <c r="K103" s="186">
        <v>90</v>
      </c>
      <c r="L103" s="186"/>
      <c r="M103" s="186">
        <v>90</v>
      </c>
      <c r="N103" s="62"/>
    </row>
    <row r="104" spans="1:14" ht="15.75" customHeight="1" thickBot="1">
      <c r="A104" s="348" t="s">
        <v>184</v>
      </c>
      <c r="B104" s="348"/>
      <c r="C104" s="348"/>
      <c r="D104" s="348"/>
      <c r="E104" s="348"/>
      <c r="F104" s="273"/>
      <c r="G104" s="353" t="s">
        <v>199</v>
      </c>
      <c r="H104" s="353"/>
      <c r="I104" s="354"/>
      <c r="J104" s="186"/>
      <c r="K104" s="186">
        <v>108</v>
      </c>
      <c r="L104" s="186"/>
      <c r="M104" s="186">
        <v>108</v>
      </c>
      <c r="N104" s="63"/>
    </row>
    <row r="105" spans="1:14" ht="16.5" customHeight="1" thickBot="1">
      <c r="A105" s="348" t="s">
        <v>192</v>
      </c>
      <c r="B105" s="348"/>
      <c r="C105" s="348"/>
      <c r="D105" s="348"/>
      <c r="E105" s="348"/>
      <c r="F105" s="266"/>
      <c r="G105" s="353" t="s">
        <v>200</v>
      </c>
      <c r="H105" s="353"/>
      <c r="I105" s="354"/>
      <c r="J105" s="186"/>
      <c r="K105" s="186" t="s">
        <v>34</v>
      </c>
      <c r="L105" s="186"/>
      <c r="M105" s="186" t="s">
        <v>34</v>
      </c>
      <c r="N105" s="63"/>
    </row>
    <row r="106" spans="1:14" ht="16.5" customHeight="1" thickBot="1">
      <c r="A106" s="348" t="s">
        <v>193</v>
      </c>
      <c r="B106" s="348"/>
      <c r="C106" s="348"/>
      <c r="D106" s="348"/>
      <c r="E106" s="348"/>
      <c r="F106" s="266"/>
      <c r="G106" s="271" t="s">
        <v>201</v>
      </c>
      <c r="H106" s="271"/>
      <c r="I106" s="272"/>
      <c r="J106" s="186"/>
      <c r="K106" s="186">
        <v>2</v>
      </c>
      <c r="L106" s="186"/>
      <c r="M106" s="186">
        <v>2</v>
      </c>
      <c r="N106" s="63"/>
    </row>
    <row r="107" spans="1:14" ht="31.5" customHeight="1" thickBot="1">
      <c r="A107" s="348" t="s">
        <v>194</v>
      </c>
      <c r="B107" s="348"/>
      <c r="C107" s="348"/>
      <c r="D107" s="348"/>
      <c r="E107" s="348"/>
      <c r="F107" s="266"/>
      <c r="G107" s="353" t="s">
        <v>202</v>
      </c>
      <c r="H107" s="353"/>
      <c r="I107" s="354"/>
      <c r="J107" s="186"/>
      <c r="K107" s="186">
        <v>1</v>
      </c>
      <c r="L107" s="186"/>
      <c r="M107" s="186">
        <v>5</v>
      </c>
      <c r="N107" s="63"/>
    </row>
    <row r="108" spans="1:14" ht="31.5" customHeight="1" thickBot="1">
      <c r="A108" s="348" t="s">
        <v>195</v>
      </c>
      <c r="B108" s="348"/>
      <c r="C108" s="348"/>
      <c r="D108" s="348"/>
      <c r="E108" s="348"/>
      <c r="F108" s="266"/>
      <c r="G108" s="353" t="s">
        <v>203</v>
      </c>
      <c r="H108" s="353"/>
      <c r="I108" s="356"/>
      <c r="J108" s="186"/>
      <c r="K108" s="186">
        <v>2</v>
      </c>
      <c r="L108" s="186"/>
      <c r="M108" s="186">
        <v>2</v>
      </c>
      <c r="N108" s="63"/>
    </row>
    <row r="109" spans="1:14" ht="16.5" customHeight="1" thickBot="1">
      <c r="A109" s="355"/>
      <c r="B109" s="355"/>
      <c r="C109" s="355"/>
      <c r="D109" s="355"/>
      <c r="E109" s="355"/>
      <c r="F109" s="266"/>
      <c r="G109" s="353" t="s">
        <v>204</v>
      </c>
      <c r="H109" s="353"/>
      <c r="I109" s="356"/>
      <c r="J109" s="186"/>
      <c r="K109" s="186">
        <v>1</v>
      </c>
      <c r="L109" s="186"/>
      <c r="M109" s="186">
        <v>1</v>
      </c>
      <c r="N109" s="6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</sheetData>
  <mergeCells count="31">
    <mergeCell ref="A109:E109"/>
    <mergeCell ref="G109:I109"/>
    <mergeCell ref="A105:E105"/>
    <mergeCell ref="G105:I105"/>
    <mergeCell ref="A106:E106"/>
    <mergeCell ref="A107:E107"/>
    <mergeCell ref="G107:I107"/>
    <mergeCell ref="A108:E108"/>
    <mergeCell ref="G108:I108"/>
    <mergeCell ref="A102:E102"/>
    <mergeCell ref="G102:I102"/>
    <mergeCell ref="A103:E103"/>
    <mergeCell ref="G103:I103"/>
    <mergeCell ref="A104:E104"/>
    <mergeCell ref="G104:I104"/>
    <mergeCell ref="A2:A7"/>
    <mergeCell ref="C2:C7"/>
    <mergeCell ref="D2:I3"/>
    <mergeCell ref="J2:M3"/>
    <mergeCell ref="N2:N3"/>
    <mergeCell ref="D4:D7"/>
    <mergeCell ref="E4:E7"/>
    <mergeCell ref="F4:I4"/>
    <mergeCell ref="J4:M4"/>
    <mergeCell ref="J6:K6"/>
    <mergeCell ref="L6:M6"/>
    <mergeCell ref="B5:B7"/>
    <mergeCell ref="F5:F7"/>
    <mergeCell ref="G5:I6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zoomScale="84" zoomScaleNormal="84" workbookViewId="0" topLeftCell="A34">
      <selection activeCell="J42" sqref="J42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2.57421875" style="0" customWidth="1"/>
    <col min="4" max="4" width="7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8515625" style="0" customWidth="1"/>
    <col min="10" max="10" width="6.57421875" style="0" customWidth="1"/>
    <col min="11" max="12" width="7.421875" style="0" customWidth="1"/>
    <col min="13" max="13" width="7.140625" style="0" customWidth="1"/>
  </cols>
  <sheetData>
    <row r="1" ht="16.5" thickBot="1">
      <c r="A1" s="1" t="s">
        <v>0</v>
      </c>
    </row>
    <row r="2" spans="1:14" ht="15.75">
      <c r="A2" s="319" t="s">
        <v>1</v>
      </c>
      <c r="B2" s="278"/>
      <c r="C2" s="319" t="s">
        <v>3</v>
      </c>
      <c r="D2" s="322" t="s">
        <v>4</v>
      </c>
      <c r="E2" s="323"/>
      <c r="F2" s="323"/>
      <c r="G2" s="323"/>
      <c r="H2" s="323"/>
      <c r="I2" s="324"/>
      <c r="J2" s="323"/>
      <c r="K2" s="323"/>
      <c r="L2" s="323"/>
      <c r="M2" s="324"/>
      <c r="N2" s="328" t="s">
        <v>206</v>
      </c>
    </row>
    <row r="3" spans="1:14" ht="16.5" thickBot="1">
      <c r="A3" s="320"/>
      <c r="B3" s="2"/>
      <c r="C3" s="320"/>
      <c r="D3" s="325"/>
      <c r="E3" s="326"/>
      <c r="F3" s="326"/>
      <c r="G3" s="326"/>
      <c r="H3" s="326"/>
      <c r="I3" s="327"/>
      <c r="J3" s="326"/>
      <c r="K3" s="326"/>
      <c r="L3" s="326"/>
      <c r="M3" s="327"/>
      <c r="N3" s="329"/>
    </row>
    <row r="4" spans="1:14" ht="16.5" customHeight="1" thickBot="1">
      <c r="A4" s="320"/>
      <c r="B4" s="2"/>
      <c r="C4" s="320"/>
      <c r="D4" s="330" t="s">
        <v>6</v>
      </c>
      <c r="E4" s="330" t="s">
        <v>7</v>
      </c>
      <c r="F4" s="331" t="s">
        <v>8</v>
      </c>
      <c r="G4" s="332"/>
      <c r="H4" s="332"/>
      <c r="I4" s="333"/>
      <c r="J4" s="331" t="s">
        <v>11</v>
      </c>
      <c r="K4" s="332"/>
      <c r="L4" s="332"/>
      <c r="M4" s="332"/>
      <c r="N4" s="333"/>
    </row>
    <row r="5" spans="1:14" ht="42" customHeight="1">
      <c r="A5" s="320"/>
      <c r="B5" s="339" t="s">
        <v>2</v>
      </c>
      <c r="C5" s="320"/>
      <c r="D5" s="320"/>
      <c r="E5" s="320"/>
      <c r="F5" s="330" t="s">
        <v>12</v>
      </c>
      <c r="G5" s="341" t="s">
        <v>13</v>
      </c>
      <c r="H5" s="342"/>
      <c r="I5" s="343"/>
      <c r="J5" s="367" t="s">
        <v>22</v>
      </c>
      <c r="K5" s="368"/>
      <c r="L5" s="367" t="s">
        <v>23</v>
      </c>
      <c r="M5" s="369"/>
      <c r="N5" s="26"/>
    </row>
    <row r="6" spans="1:14" ht="16.5" customHeight="1" thickBot="1">
      <c r="A6" s="320"/>
      <c r="B6" s="339"/>
      <c r="C6" s="320"/>
      <c r="D6" s="320"/>
      <c r="E6" s="320"/>
      <c r="F6" s="320"/>
      <c r="G6" s="325"/>
      <c r="H6" s="326"/>
      <c r="I6" s="327"/>
      <c r="J6" s="364" t="s">
        <v>19</v>
      </c>
      <c r="K6" s="365"/>
      <c r="L6" s="364" t="s">
        <v>24</v>
      </c>
      <c r="M6" s="366"/>
      <c r="N6" s="44"/>
    </row>
    <row r="7" spans="1:14" ht="138.75" thickBot="1">
      <c r="A7" s="321"/>
      <c r="B7" s="340"/>
      <c r="C7" s="321"/>
      <c r="D7" s="321"/>
      <c r="E7" s="321"/>
      <c r="F7" s="321"/>
      <c r="G7" s="4" t="s">
        <v>25</v>
      </c>
      <c r="H7" s="4" t="s">
        <v>26</v>
      </c>
      <c r="I7" s="4" t="s">
        <v>27</v>
      </c>
      <c r="J7" s="95"/>
      <c r="K7" s="95"/>
      <c r="L7" s="96"/>
      <c r="M7" s="97"/>
      <c r="N7" s="45"/>
    </row>
    <row r="8" spans="1:14" ht="15.7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187">
        <v>18</v>
      </c>
      <c r="K8" s="187">
        <v>19</v>
      </c>
      <c r="L8" s="188">
        <v>20</v>
      </c>
      <c r="M8" s="189">
        <v>21</v>
      </c>
      <c r="N8" s="46"/>
    </row>
    <row r="9" spans="1:14" ht="15.75">
      <c r="A9" s="28"/>
      <c r="B9" s="28"/>
      <c r="C9" s="28"/>
      <c r="D9" s="28"/>
      <c r="E9" s="28"/>
      <c r="F9" s="28"/>
      <c r="G9" s="28"/>
      <c r="H9" s="28"/>
      <c r="I9" s="28"/>
      <c r="J9" s="190"/>
      <c r="K9" s="190"/>
      <c r="L9" s="190"/>
      <c r="M9" s="190"/>
      <c r="N9" s="47"/>
    </row>
    <row r="10" spans="1:14" ht="78.75">
      <c r="A10" s="28"/>
      <c r="B10" s="28" t="s">
        <v>205</v>
      </c>
      <c r="C10" s="28"/>
      <c r="D10" s="29">
        <v>3240</v>
      </c>
      <c r="E10" s="29"/>
      <c r="F10" s="29">
        <v>2160</v>
      </c>
      <c r="G10" s="144">
        <v>1324</v>
      </c>
      <c r="H10" s="145">
        <v>1861</v>
      </c>
      <c r="I10" s="79"/>
      <c r="J10" s="190"/>
      <c r="K10" s="190"/>
      <c r="L10" s="190"/>
      <c r="M10" s="190"/>
      <c r="N10" s="47"/>
    </row>
    <row r="11" spans="1:14" ht="79.5" thickBot="1">
      <c r="A11" s="7" t="s">
        <v>28</v>
      </c>
      <c r="B11" s="8" t="s">
        <v>29</v>
      </c>
      <c r="C11" s="27" t="s">
        <v>30</v>
      </c>
      <c r="D11" s="30" t="s">
        <v>207</v>
      </c>
      <c r="E11" s="30" t="s">
        <v>208</v>
      </c>
      <c r="F11" s="30">
        <v>600</v>
      </c>
      <c r="G11" s="64">
        <v>178</v>
      </c>
      <c r="H11" s="72">
        <v>422</v>
      </c>
      <c r="I11" s="80">
        <v>20</v>
      </c>
      <c r="J11" s="191"/>
      <c r="K11" s="191">
        <v>66</v>
      </c>
      <c r="L11" s="192"/>
      <c r="M11" s="193">
        <v>14</v>
      </c>
      <c r="N11" s="48">
        <f aca="true" t="shared" si="0" ref="N11:N24">SUM(J11:M11)</f>
        <v>80</v>
      </c>
    </row>
    <row r="12" spans="1:14" ht="32.25" thickBot="1">
      <c r="A12" s="39" t="s">
        <v>31</v>
      </c>
      <c r="B12" s="9" t="s">
        <v>32</v>
      </c>
      <c r="C12" s="10" t="s">
        <v>33</v>
      </c>
      <c r="D12" s="31">
        <v>72</v>
      </c>
      <c r="E12" s="31">
        <v>24</v>
      </c>
      <c r="F12" s="31">
        <v>48</v>
      </c>
      <c r="G12" s="65">
        <v>48</v>
      </c>
      <c r="H12" s="73" t="s">
        <v>34</v>
      </c>
      <c r="I12" s="81"/>
      <c r="J12" s="194"/>
      <c r="K12" s="194">
        <v>0</v>
      </c>
      <c r="L12" s="195"/>
      <c r="M12" s="196">
        <v>0</v>
      </c>
      <c r="N12" s="49">
        <f t="shared" si="0"/>
        <v>0</v>
      </c>
    </row>
    <row r="13" spans="1:14" ht="16.5" thickBot="1">
      <c r="A13" s="39" t="s">
        <v>35</v>
      </c>
      <c r="B13" s="9" t="s">
        <v>36</v>
      </c>
      <c r="C13" s="10" t="s">
        <v>34</v>
      </c>
      <c r="D13" s="31">
        <v>72</v>
      </c>
      <c r="E13" s="31">
        <v>24</v>
      </c>
      <c r="F13" s="31">
        <v>48</v>
      </c>
      <c r="G13" s="65">
        <v>48</v>
      </c>
      <c r="H13" s="73" t="s">
        <v>34</v>
      </c>
      <c r="I13" s="81"/>
      <c r="J13" s="194"/>
      <c r="K13" s="194">
        <v>0</v>
      </c>
      <c r="L13" s="195"/>
      <c r="M13" s="196">
        <v>0</v>
      </c>
      <c r="N13" s="49">
        <f t="shared" si="0"/>
        <v>0</v>
      </c>
    </row>
    <row r="14" spans="1:14" ht="32.25" thickBot="1">
      <c r="A14" s="39" t="s">
        <v>37</v>
      </c>
      <c r="B14" s="9" t="s">
        <v>38</v>
      </c>
      <c r="C14" s="10" t="s">
        <v>39</v>
      </c>
      <c r="D14" s="31">
        <v>258</v>
      </c>
      <c r="E14" s="31">
        <v>86</v>
      </c>
      <c r="F14" s="31">
        <v>172</v>
      </c>
      <c r="G14" s="65"/>
      <c r="H14" s="73">
        <v>172</v>
      </c>
      <c r="I14" s="81"/>
      <c r="J14" s="197"/>
      <c r="K14" s="197">
        <v>36</v>
      </c>
      <c r="L14" s="198"/>
      <c r="M14" s="196">
        <v>0</v>
      </c>
      <c r="N14" s="49">
        <f t="shared" si="0"/>
        <v>36</v>
      </c>
    </row>
    <row r="15" spans="1:14" ht="32.25" thickBot="1">
      <c r="A15" s="39" t="s">
        <v>40</v>
      </c>
      <c r="B15" s="9" t="s">
        <v>41</v>
      </c>
      <c r="C15" s="10" t="s">
        <v>42</v>
      </c>
      <c r="D15" s="31">
        <v>344</v>
      </c>
      <c r="E15" s="31">
        <v>172</v>
      </c>
      <c r="F15" s="31">
        <v>172</v>
      </c>
      <c r="G15" s="65">
        <v>2</v>
      </c>
      <c r="H15" s="73">
        <v>170</v>
      </c>
      <c r="I15" s="81"/>
      <c r="J15" s="197"/>
      <c r="K15" s="197">
        <v>30</v>
      </c>
      <c r="L15" s="198"/>
      <c r="M15" s="199">
        <v>14</v>
      </c>
      <c r="N15" s="50">
        <f t="shared" si="0"/>
        <v>44</v>
      </c>
    </row>
    <row r="16" spans="1:14" ht="48" thickBot="1">
      <c r="A16" s="39" t="s">
        <v>43</v>
      </c>
      <c r="B16" s="9" t="s">
        <v>44</v>
      </c>
      <c r="C16" s="10" t="s">
        <v>34</v>
      </c>
      <c r="D16" s="37">
        <v>46</v>
      </c>
      <c r="E16" s="37">
        <v>14</v>
      </c>
      <c r="F16" s="37">
        <v>40</v>
      </c>
      <c r="G16" s="65" t="s">
        <v>34</v>
      </c>
      <c r="H16" s="73">
        <v>40</v>
      </c>
      <c r="I16" s="81"/>
      <c r="J16" s="194"/>
      <c r="K16" s="194">
        <v>0</v>
      </c>
      <c r="L16" s="195"/>
      <c r="M16" s="196">
        <v>0</v>
      </c>
      <c r="N16" s="49">
        <f t="shared" si="0"/>
        <v>0</v>
      </c>
    </row>
    <row r="17" spans="1:14" ht="48" thickBot="1">
      <c r="A17" s="39" t="s">
        <v>222</v>
      </c>
      <c r="B17" s="9" t="s">
        <v>46</v>
      </c>
      <c r="C17" s="10" t="s">
        <v>34</v>
      </c>
      <c r="D17" s="37">
        <v>43</v>
      </c>
      <c r="E17" s="37">
        <v>13</v>
      </c>
      <c r="F17" s="37">
        <v>40</v>
      </c>
      <c r="G17" s="65"/>
      <c r="H17" s="73">
        <v>40</v>
      </c>
      <c r="I17" s="81"/>
      <c r="J17" s="194"/>
      <c r="K17" s="200">
        <v>0</v>
      </c>
      <c r="L17" s="195"/>
      <c r="M17" s="201">
        <v>0</v>
      </c>
      <c r="N17" s="49">
        <f t="shared" si="0"/>
        <v>0</v>
      </c>
    </row>
    <row r="18" spans="1:14" ht="32.25" thickBot="1">
      <c r="A18" s="39" t="s">
        <v>45</v>
      </c>
      <c r="B18" s="9" t="s">
        <v>47</v>
      </c>
      <c r="C18" s="10" t="s">
        <v>33</v>
      </c>
      <c r="D18" s="37">
        <v>71</v>
      </c>
      <c r="E18" s="37">
        <v>21</v>
      </c>
      <c r="F18" s="37">
        <v>50</v>
      </c>
      <c r="G18" s="65">
        <v>50</v>
      </c>
      <c r="H18" s="73">
        <f>-H19-I19</f>
        <v>0</v>
      </c>
      <c r="I18" s="81"/>
      <c r="J18" s="197"/>
      <c r="K18" s="202">
        <v>0</v>
      </c>
      <c r="L18" s="195"/>
      <c r="M18" s="201">
        <v>0</v>
      </c>
      <c r="N18" s="49">
        <f t="shared" si="0"/>
        <v>0</v>
      </c>
    </row>
    <row r="19" spans="1:14" ht="32.25" thickBot="1">
      <c r="A19" s="39" t="s">
        <v>223</v>
      </c>
      <c r="B19" s="9" t="s">
        <v>48</v>
      </c>
      <c r="C19" s="10"/>
      <c r="D19" s="37">
        <v>48</v>
      </c>
      <c r="E19" s="37">
        <v>20</v>
      </c>
      <c r="F19" s="37">
        <v>30</v>
      </c>
      <c r="G19" s="65">
        <v>30</v>
      </c>
      <c r="H19" s="73">
        <v>0</v>
      </c>
      <c r="I19" s="81"/>
      <c r="J19" s="197"/>
      <c r="K19" s="203">
        <v>0</v>
      </c>
      <c r="L19" s="204"/>
      <c r="M19" s="201">
        <v>0</v>
      </c>
      <c r="N19" s="49">
        <f t="shared" si="0"/>
        <v>0</v>
      </c>
    </row>
    <row r="20" spans="1:14" ht="16.5" thickBot="1">
      <c r="A20" s="39"/>
      <c r="B20" s="9" t="s">
        <v>210</v>
      </c>
      <c r="C20" s="10"/>
      <c r="D20" s="37">
        <f>SUM(D12:D19)</f>
        <v>954</v>
      </c>
      <c r="E20" s="37">
        <f>SUM(E12:E19)</f>
        <v>374</v>
      </c>
      <c r="F20" s="37">
        <f>SUM(F12:F19)</f>
        <v>600</v>
      </c>
      <c r="G20" s="65">
        <f>SUM(G12:G19)</f>
        <v>178</v>
      </c>
      <c r="H20" s="73">
        <f>SUM(H14:H19)</f>
        <v>422</v>
      </c>
      <c r="I20" s="81"/>
      <c r="J20" s="197"/>
      <c r="K20" s="203">
        <f>SUM(K12:K19)</f>
        <v>66</v>
      </c>
      <c r="L20" s="204"/>
      <c r="M20" s="201">
        <f>SUM(M12:M19)</f>
        <v>14</v>
      </c>
      <c r="N20" s="49">
        <f t="shared" si="0"/>
        <v>80</v>
      </c>
    </row>
    <row r="21" spans="1:14" ht="63.75" thickBot="1">
      <c r="A21" s="12" t="s">
        <v>49</v>
      </c>
      <c r="B21" s="8" t="s">
        <v>50</v>
      </c>
      <c r="C21" s="27" t="s">
        <v>51</v>
      </c>
      <c r="D21" s="30">
        <v>122</v>
      </c>
      <c r="E21" s="30">
        <v>40</v>
      </c>
      <c r="F21" s="30">
        <v>82</v>
      </c>
      <c r="G21" s="64">
        <v>42</v>
      </c>
      <c r="H21" s="72">
        <v>40</v>
      </c>
      <c r="I21" s="80"/>
      <c r="J21" s="191"/>
      <c r="K21" s="205">
        <v>0</v>
      </c>
      <c r="L21" s="206"/>
      <c r="M21" s="207">
        <v>0</v>
      </c>
      <c r="N21" s="51">
        <f t="shared" si="0"/>
        <v>0</v>
      </c>
    </row>
    <row r="22" spans="1:14" ht="16.5" thickBot="1">
      <c r="A22" s="39" t="s">
        <v>52</v>
      </c>
      <c r="B22" s="9" t="s">
        <v>53</v>
      </c>
      <c r="C22" s="10" t="s">
        <v>34</v>
      </c>
      <c r="D22" s="31">
        <v>48</v>
      </c>
      <c r="E22" s="31">
        <v>16</v>
      </c>
      <c r="F22" s="31">
        <v>32</v>
      </c>
      <c r="G22" s="65">
        <v>16</v>
      </c>
      <c r="H22" s="73">
        <v>16</v>
      </c>
      <c r="I22" s="81"/>
      <c r="J22" s="194"/>
      <c r="K22" s="200">
        <v>0</v>
      </c>
      <c r="L22" s="195"/>
      <c r="M22" s="201">
        <v>0</v>
      </c>
      <c r="N22" s="49">
        <f t="shared" si="0"/>
        <v>0</v>
      </c>
    </row>
    <row r="23" spans="1:14" ht="95.25" thickBot="1">
      <c r="A23" s="39" t="s">
        <v>54</v>
      </c>
      <c r="B23" s="9" t="s">
        <v>55</v>
      </c>
      <c r="C23" s="10" t="s">
        <v>56</v>
      </c>
      <c r="D23" s="31">
        <v>75</v>
      </c>
      <c r="E23" s="31">
        <v>25</v>
      </c>
      <c r="F23" s="31">
        <v>50</v>
      </c>
      <c r="G23" s="65">
        <v>16</v>
      </c>
      <c r="H23" s="73">
        <v>34</v>
      </c>
      <c r="I23" s="81"/>
      <c r="J23" s="194"/>
      <c r="K23" s="202">
        <v>0</v>
      </c>
      <c r="L23" s="195"/>
      <c r="M23" s="201">
        <v>0</v>
      </c>
      <c r="N23" s="49">
        <f t="shared" si="0"/>
        <v>0</v>
      </c>
    </row>
    <row r="24" spans="1:14" ht="16.5" thickBot="1">
      <c r="A24" s="39"/>
      <c r="B24" s="9" t="s">
        <v>210</v>
      </c>
      <c r="C24" s="10"/>
      <c r="D24" s="31"/>
      <c r="E24" s="31"/>
      <c r="F24" s="31">
        <f>SUM(F22:F23)</f>
        <v>82</v>
      </c>
      <c r="G24" s="65">
        <f>SUM(G22:G23)</f>
        <v>32</v>
      </c>
      <c r="H24" s="73">
        <f>SUM(H22:H23)</f>
        <v>50</v>
      </c>
      <c r="I24" s="81"/>
      <c r="J24" s="194"/>
      <c r="K24" s="195">
        <f>SUM(K22:K23)</f>
        <v>0</v>
      </c>
      <c r="L24" s="195"/>
      <c r="M24" s="208">
        <f>SUM(M22:M23)</f>
        <v>0</v>
      </c>
      <c r="N24" s="49">
        <f t="shared" si="0"/>
        <v>0</v>
      </c>
    </row>
    <row r="25" spans="1:14" ht="26.25" thickBot="1">
      <c r="A25" s="12" t="s">
        <v>57</v>
      </c>
      <c r="B25" s="11" t="s">
        <v>58</v>
      </c>
      <c r="C25" s="27" t="s">
        <v>59</v>
      </c>
      <c r="D25" s="30">
        <v>2340</v>
      </c>
      <c r="E25" s="30">
        <v>702</v>
      </c>
      <c r="F25" s="30">
        <v>2543</v>
      </c>
      <c r="G25" s="64">
        <v>538</v>
      </c>
      <c r="H25" s="72">
        <v>388</v>
      </c>
      <c r="I25" s="80"/>
      <c r="J25" s="191"/>
      <c r="K25" s="191">
        <v>586</v>
      </c>
      <c r="L25" s="192"/>
      <c r="M25" s="209">
        <v>335</v>
      </c>
      <c r="N25" s="51"/>
    </row>
    <row r="26" spans="1:14" ht="39" thickBot="1">
      <c r="A26" s="12" t="s">
        <v>60</v>
      </c>
      <c r="B26" s="11" t="s">
        <v>61</v>
      </c>
      <c r="C26" s="27" t="s">
        <v>62</v>
      </c>
      <c r="D26" s="30" t="s">
        <v>218</v>
      </c>
      <c r="E26" s="30" t="s">
        <v>219</v>
      </c>
      <c r="F26" s="30">
        <v>1020</v>
      </c>
      <c r="G26" s="64">
        <v>590</v>
      </c>
      <c r="H26" s="72">
        <v>430</v>
      </c>
      <c r="I26" s="80"/>
      <c r="J26" s="191">
        <v>60</v>
      </c>
      <c r="K26" s="191">
        <v>54</v>
      </c>
      <c r="L26" s="192">
        <v>32</v>
      </c>
      <c r="M26" s="209">
        <v>36</v>
      </c>
      <c r="N26" s="51">
        <f aca="true" t="shared" si="1" ref="N26:N36">SUM(J26:M26)</f>
        <v>182</v>
      </c>
    </row>
    <row r="27" spans="1:14" ht="51.75" thickBot="1">
      <c r="A27" s="112" t="s">
        <v>63</v>
      </c>
      <c r="B27" s="22" t="s">
        <v>64</v>
      </c>
      <c r="C27" s="10"/>
      <c r="D27" s="31">
        <v>51</v>
      </c>
      <c r="E27" s="31">
        <v>15</v>
      </c>
      <c r="F27" s="31">
        <v>50</v>
      </c>
      <c r="G27" s="65">
        <v>20</v>
      </c>
      <c r="H27" s="73">
        <v>30</v>
      </c>
      <c r="I27" s="81"/>
      <c r="J27" s="194"/>
      <c r="K27" s="194">
        <v>0</v>
      </c>
      <c r="L27" s="195"/>
      <c r="M27" s="200">
        <v>0</v>
      </c>
      <c r="N27" s="52">
        <f t="shared" si="1"/>
        <v>0</v>
      </c>
    </row>
    <row r="28" spans="1:14" ht="42" customHeight="1" thickBot="1">
      <c r="A28" s="112" t="s">
        <v>65</v>
      </c>
      <c r="B28" s="22" t="s">
        <v>66</v>
      </c>
      <c r="C28" s="10" t="s">
        <v>67</v>
      </c>
      <c r="D28" s="31">
        <v>200</v>
      </c>
      <c r="E28" s="31">
        <v>60</v>
      </c>
      <c r="F28" s="31">
        <v>200</v>
      </c>
      <c r="G28" s="65">
        <v>120</v>
      </c>
      <c r="H28" s="73">
        <v>80</v>
      </c>
      <c r="I28" s="81"/>
      <c r="J28" s="194"/>
      <c r="K28" s="194">
        <v>0</v>
      </c>
      <c r="L28" s="195"/>
      <c r="M28" s="200">
        <v>0</v>
      </c>
      <c r="N28" s="52">
        <f t="shared" si="1"/>
        <v>0</v>
      </c>
    </row>
    <row r="29" spans="1:14" ht="26.25" thickBot="1">
      <c r="A29" s="112" t="s">
        <v>68</v>
      </c>
      <c r="B29" s="22" t="s">
        <v>69</v>
      </c>
      <c r="C29" s="10" t="s">
        <v>34</v>
      </c>
      <c r="D29" s="31">
        <v>51</v>
      </c>
      <c r="E29" s="31">
        <v>15</v>
      </c>
      <c r="F29" s="31">
        <v>36</v>
      </c>
      <c r="G29" s="65">
        <v>18</v>
      </c>
      <c r="H29" s="73">
        <v>18</v>
      </c>
      <c r="I29" s="81"/>
      <c r="J29" s="194"/>
      <c r="K29" s="194">
        <v>0</v>
      </c>
      <c r="L29" s="195"/>
      <c r="M29" s="200">
        <v>0</v>
      </c>
      <c r="N29" s="52">
        <f t="shared" si="1"/>
        <v>0</v>
      </c>
    </row>
    <row r="30" spans="1:14" ht="63.75" customHeight="1">
      <c r="A30" s="113" t="s">
        <v>70</v>
      </c>
      <c r="B30" s="104" t="s">
        <v>71</v>
      </c>
      <c r="C30" s="99" t="s">
        <v>34</v>
      </c>
      <c r="D30" s="100">
        <v>51</v>
      </c>
      <c r="E30" s="100">
        <v>15</v>
      </c>
      <c r="F30" s="100">
        <v>50</v>
      </c>
      <c r="G30" s="101">
        <v>20</v>
      </c>
      <c r="H30" s="102">
        <v>30</v>
      </c>
      <c r="I30" s="103"/>
      <c r="J30" s="210"/>
      <c r="K30" s="210">
        <v>0</v>
      </c>
      <c r="L30" s="211"/>
      <c r="M30" s="212">
        <v>0</v>
      </c>
      <c r="N30" s="53">
        <f t="shared" si="1"/>
        <v>0</v>
      </c>
    </row>
    <row r="31" spans="1:14" s="98" customFormat="1" ht="34.5" customHeight="1" thickBot="1">
      <c r="A31" s="106" t="s">
        <v>72</v>
      </c>
      <c r="B31" s="106" t="s">
        <v>209</v>
      </c>
      <c r="C31" s="106" t="s">
        <v>33</v>
      </c>
      <c r="D31" s="107">
        <v>69</v>
      </c>
      <c r="E31" s="107">
        <v>21</v>
      </c>
      <c r="F31" s="107">
        <v>52</v>
      </c>
      <c r="G31" s="108">
        <v>40</v>
      </c>
      <c r="H31" s="109">
        <v>12</v>
      </c>
      <c r="I31" s="110"/>
      <c r="J31" s="213"/>
      <c r="K31" s="213">
        <v>0</v>
      </c>
      <c r="L31" s="213"/>
      <c r="M31" s="214">
        <v>0</v>
      </c>
      <c r="N31" s="105">
        <f t="shared" si="1"/>
        <v>0</v>
      </c>
    </row>
    <row r="32" spans="1:14" ht="36.75" thickBot="1">
      <c r="A32" s="112" t="s">
        <v>73</v>
      </c>
      <c r="B32" s="111" t="s">
        <v>74</v>
      </c>
      <c r="C32" s="10" t="s">
        <v>75</v>
      </c>
      <c r="D32" s="31">
        <v>103</v>
      </c>
      <c r="E32" s="31">
        <v>31</v>
      </c>
      <c r="F32" s="31">
        <v>72</v>
      </c>
      <c r="G32" s="65">
        <v>48</v>
      </c>
      <c r="H32" s="73">
        <v>24</v>
      </c>
      <c r="I32" s="81"/>
      <c r="J32" s="194"/>
      <c r="K32" s="194">
        <v>0</v>
      </c>
      <c r="L32" s="195"/>
      <c r="M32" s="200">
        <v>0</v>
      </c>
      <c r="N32" s="52">
        <f t="shared" si="1"/>
        <v>0</v>
      </c>
    </row>
    <row r="33" spans="1:14" ht="15.75" thickBot="1">
      <c r="A33" s="112" t="s">
        <v>76</v>
      </c>
      <c r="B33" s="111" t="s">
        <v>77</v>
      </c>
      <c r="C33" s="10" t="s">
        <v>78</v>
      </c>
      <c r="D33" s="31">
        <v>137</v>
      </c>
      <c r="E33" s="31">
        <v>42</v>
      </c>
      <c r="F33" s="31">
        <v>96</v>
      </c>
      <c r="G33" s="65">
        <v>64</v>
      </c>
      <c r="H33" s="73">
        <v>32</v>
      </c>
      <c r="I33" s="81"/>
      <c r="J33" s="194"/>
      <c r="K33" s="194">
        <v>0</v>
      </c>
      <c r="L33" s="195"/>
      <c r="M33" s="200">
        <v>0</v>
      </c>
      <c r="N33" s="52">
        <f t="shared" si="1"/>
        <v>0</v>
      </c>
    </row>
    <row r="34" spans="1:14" ht="16.5" thickBot="1">
      <c r="A34" s="112" t="s">
        <v>79</v>
      </c>
      <c r="B34" s="9" t="s">
        <v>80</v>
      </c>
      <c r="C34" s="10" t="s">
        <v>81</v>
      </c>
      <c r="D34" s="31">
        <v>86</v>
      </c>
      <c r="E34" s="31">
        <v>26</v>
      </c>
      <c r="F34" s="31">
        <v>84</v>
      </c>
      <c r="G34" s="65">
        <v>54</v>
      </c>
      <c r="H34" s="73">
        <v>30</v>
      </c>
      <c r="I34" s="81"/>
      <c r="J34" s="194"/>
      <c r="K34" s="194">
        <v>0</v>
      </c>
      <c r="L34" s="195"/>
      <c r="M34" s="200">
        <v>0</v>
      </c>
      <c r="N34" s="52">
        <f t="shared" si="1"/>
        <v>0</v>
      </c>
    </row>
    <row r="35" spans="1:14" ht="48.75" thickBot="1">
      <c r="A35" s="112" t="s">
        <v>82</v>
      </c>
      <c r="B35" s="111" t="s">
        <v>83</v>
      </c>
      <c r="C35" s="10" t="s">
        <v>84</v>
      </c>
      <c r="D35" s="31">
        <v>51</v>
      </c>
      <c r="E35" s="31">
        <v>15</v>
      </c>
      <c r="F35" s="31">
        <v>36</v>
      </c>
      <c r="G35" s="65">
        <v>24</v>
      </c>
      <c r="H35" s="73">
        <v>12</v>
      </c>
      <c r="I35" s="81"/>
      <c r="J35" s="215"/>
      <c r="K35" s="194">
        <v>0</v>
      </c>
      <c r="L35" s="195"/>
      <c r="M35" s="200">
        <v>0</v>
      </c>
      <c r="N35" s="52">
        <f t="shared" si="1"/>
        <v>0</v>
      </c>
    </row>
    <row r="36" spans="1:14" ht="36.75" thickBot="1">
      <c r="A36" s="112" t="s">
        <v>85</v>
      </c>
      <c r="B36" s="111" t="s">
        <v>86</v>
      </c>
      <c r="C36" s="10" t="s">
        <v>33</v>
      </c>
      <c r="D36" s="31">
        <v>51</v>
      </c>
      <c r="E36" s="31">
        <v>15</v>
      </c>
      <c r="F36" s="31">
        <v>36</v>
      </c>
      <c r="G36" s="65">
        <v>18</v>
      </c>
      <c r="H36" s="73">
        <v>18</v>
      </c>
      <c r="I36" s="81"/>
      <c r="J36" s="194"/>
      <c r="K36" s="194">
        <v>0</v>
      </c>
      <c r="L36" s="195">
        <v>18</v>
      </c>
      <c r="M36" s="196">
        <v>18</v>
      </c>
      <c r="N36" s="49">
        <f t="shared" si="1"/>
        <v>36</v>
      </c>
    </row>
    <row r="37" spans="1:14" ht="37.5" customHeight="1" thickBot="1">
      <c r="A37" s="112" t="s">
        <v>87</v>
      </c>
      <c r="B37" s="11" t="s">
        <v>235</v>
      </c>
      <c r="C37" s="10" t="s">
        <v>234</v>
      </c>
      <c r="D37" s="37">
        <v>68</v>
      </c>
      <c r="E37" s="37">
        <v>20</v>
      </c>
      <c r="F37" s="37">
        <v>48</v>
      </c>
      <c r="G37" s="65">
        <v>24</v>
      </c>
      <c r="H37" s="73">
        <v>24</v>
      </c>
      <c r="I37" s="81"/>
      <c r="J37" s="194"/>
      <c r="K37" s="194"/>
      <c r="L37" s="195"/>
      <c r="M37" s="196"/>
      <c r="N37" s="49"/>
    </row>
    <row r="38" spans="1:14" ht="24.75" thickBot="1">
      <c r="A38" s="112"/>
      <c r="B38" s="111" t="s">
        <v>233</v>
      </c>
      <c r="C38" s="10"/>
      <c r="D38" s="37"/>
      <c r="E38" s="37"/>
      <c r="F38" s="37">
        <v>48</v>
      </c>
      <c r="G38" s="65">
        <v>24</v>
      </c>
      <c r="H38" s="73">
        <v>24</v>
      </c>
      <c r="I38" s="81"/>
      <c r="J38" s="194"/>
      <c r="K38" s="194">
        <v>0</v>
      </c>
      <c r="L38" s="195"/>
      <c r="M38" s="196">
        <v>0</v>
      </c>
      <c r="N38" s="49">
        <f>SUM(J38:M38)</f>
        <v>0</v>
      </c>
    </row>
    <row r="39" spans="1:14" ht="16.5" thickBot="1">
      <c r="A39" s="112"/>
      <c r="B39" s="9" t="s">
        <v>89</v>
      </c>
      <c r="C39" s="10" t="s">
        <v>90</v>
      </c>
      <c r="D39" s="37"/>
      <c r="E39" s="37"/>
      <c r="F39" s="37">
        <v>44</v>
      </c>
      <c r="G39" s="65">
        <v>22</v>
      </c>
      <c r="H39" s="73">
        <v>22</v>
      </c>
      <c r="I39" s="81"/>
      <c r="J39" s="194"/>
      <c r="K39" s="194">
        <v>0</v>
      </c>
      <c r="L39" s="195"/>
      <c r="M39" s="196">
        <v>0</v>
      </c>
      <c r="N39" s="49">
        <f>SUM(J39:M39)</f>
        <v>0</v>
      </c>
    </row>
    <row r="40" spans="1:14" ht="24.75" thickBot="1">
      <c r="A40" s="112" t="s">
        <v>224</v>
      </c>
      <c r="B40" s="111" t="s">
        <v>92</v>
      </c>
      <c r="C40" s="10" t="s">
        <v>93</v>
      </c>
      <c r="D40" s="31">
        <v>102</v>
      </c>
      <c r="E40" s="31">
        <v>34</v>
      </c>
      <c r="F40" s="31">
        <v>68</v>
      </c>
      <c r="G40" s="65">
        <v>20</v>
      </c>
      <c r="H40" s="73">
        <v>48</v>
      </c>
      <c r="I40" s="81"/>
      <c r="J40" s="194">
        <v>20</v>
      </c>
      <c r="K40" s="197">
        <v>48</v>
      </c>
      <c r="L40" s="198"/>
      <c r="M40" s="196">
        <v>0</v>
      </c>
      <c r="N40" s="49">
        <f>SUM(J40:M40)</f>
        <v>68</v>
      </c>
    </row>
    <row r="41" spans="1:14" ht="36.75" thickBot="1">
      <c r="A41" s="112" t="s">
        <v>229</v>
      </c>
      <c r="B41" s="111" t="s">
        <v>95</v>
      </c>
      <c r="C41" s="10"/>
      <c r="D41" s="37">
        <v>48</v>
      </c>
      <c r="E41" s="37">
        <v>16</v>
      </c>
      <c r="F41" s="37">
        <v>32</v>
      </c>
      <c r="G41" s="65">
        <v>14</v>
      </c>
      <c r="H41" s="73">
        <v>18</v>
      </c>
      <c r="I41" s="81"/>
      <c r="J41" s="194"/>
      <c r="K41" s="194">
        <v>0</v>
      </c>
      <c r="L41" s="195">
        <v>14</v>
      </c>
      <c r="M41" s="196">
        <v>18</v>
      </c>
      <c r="N41" s="49">
        <f>SUM(J41:M41)</f>
        <v>32</v>
      </c>
    </row>
    <row r="42" spans="1:14" ht="36.75" thickBot="1">
      <c r="A42" s="112" t="s">
        <v>230</v>
      </c>
      <c r="B42" s="111" t="s">
        <v>221</v>
      </c>
      <c r="C42" s="10"/>
      <c r="D42" s="37"/>
      <c r="E42" s="37"/>
      <c r="F42" s="37">
        <v>46</v>
      </c>
      <c r="G42" s="65">
        <v>40</v>
      </c>
      <c r="H42" s="73">
        <v>6</v>
      </c>
      <c r="I42" s="81"/>
      <c r="J42" s="194">
        <v>40</v>
      </c>
      <c r="K42" s="194">
        <v>6</v>
      </c>
      <c r="L42" s="211"/>
      <c r="M42" s="216"/>
      <c r="N42" s="53">
        <v>46</v>
      </c>
    </row>
    <row r="43" spans="1:14" ht="24.75" thickBot="1">
      <c r="A43" s="112" t="s">
        <v>231</v>
      </c>
      <c r="B43" s="111" t="s">
        <v>226</v>
      </c>
      <c r="C43" s="10"/>
      <c r="D43" s="37"/>
      <c r="E43" s="37"/>
      <c r="F43" s="37">
        <v>58</v>
      </c>
      <c r="G43" s="65">
        <v>24</v>
      </c>
      <c r="H43" s="73">
        <v>34</v>
      </c>
      <c r="I43" s="81"/>
      <c r="J43" s="194"/>
      <c r="K43" s="194"/>
      <c r="L43" s="211"/>
      <c r="M43" s="216"/>
      <c r="N43" s="53">
        <v>58</v>
      </c>
    </row>
    <row r="44" spans="1:14" ht="15.75" thickBot="1">
      <c r="A44" s="112"/>
      <c r="B44" s="111" t="s">
        <v>210</v>
      </c>
      <c r="C44" s="10"/>
      <c r="D44" s="37">
        <f>SUM(D27:D41)</f>
        <v>1068</v>
      </c>
      <c r="E44" s="37">
        <f>SUM(E27:E41)</f>
        <v>325</v>
      </c>
      <c r="F44" s="37">
        <f>SUM(F27:F43)</f>
        <v>1056</v>
      </c>
      <c r="G44" s="65">
        <f>SUM(G27:G43)</f>
        <v>594</v>
      </c>
      <c r="H44" s="73">
        <f>SUM(H27:H43)</f>
        <v>462</v>
      </c>
      <c r="I44" s="81"/>
      <c r="J44" s="194">
        <f aca="true" t="shared" si="2" ref="J44:N44">SUM(J27:J43)</f>
        <v>60</v>
      </c>
      <c r="K44" s="217">
        <f t="shared" si="2"/>
        <v>54</v>
      </c>
      <c r="L44" s="218">
        <f t="shared" si="2"/>
        <v>32</v>
      </c>
      <c r="M44" s="212">
        <f t="shared" si="2"/>
        <v>36</v>
      </c>
      <c r="N44" s="53">
        <f t="shared" si="2"/>
        <v>240</v>
      </c>
    </row>
    <row r="45" spans="1:14" ht="48" thickBot="1">
      <c r="A45" s="12" t="s">
        <v>96</v>
      </c>
      <c r="B45" s="8" t="s">
        <v>97</v>
      </c>
      <c r="C45" s="27" t="s">
        <v>98</v>
      </c>
      <c r="D45" s="30">
        <v>1414</v>
      </c>
      <c r="E45" s="30">
        <v>472</v>
      </c>
      <c r="F45" s="30">
        <v>1523</v>
      </c>
      <c r="G45" s="64">
        <v>562</v>
      </c>
      <c r="H45" s="72">
        <v>961</v>
      </c>
      <c r="I45" s="80">
        <v>20</v>
      </c>
      <c r="J45" s="191"/>
      <c r="K45" s="191"/>
      <c r="L45" s="219"/>
      <c r="M45" s="220"/>
      <c r="N45" s="54">
        <v>1389</v>
      </c>
    </row>
    <row r="46" spans="1:14" ht="169.5" customHeight="1">
      <c r="A46" s="23" t="s">
        <v>99</v>
      </c>
      <c r="B46" s="114" t="s">
        <v>100</v>
      </c>
      <c r="C46" s="24" t="s">
        <v>101</v>
      </c>
      <c r="D46" s="32">
        <v>282</v>
      </c>
      <c r="E46" s="32">
        <v>94</v>
      </c>
      <c r="F46" s="32">
        <v>190</v>
      </c>
      <c r="G46" s="66">
        <v>52</v>
      </c>
      <c r="H46" s="74">
        <v>138</v>
      </c>
      <c r="I46" s="82"/>
      <c r="J46" s="221"/>
      <c r="K46" s="222"/>
      <c r="L46" s="211"/>
      <c r="M46" s="223"/>
      <c r="N46" s="149">
        <v>190</v>
      </c>
    </row>
    <row r="47" spans="1:14" ht="33" customHeight="1" thickBot="1">
      <c r="A47" s="40" t="s">
        <v>102</v>
      </c>
      <c r="B47" s="139" t="s">
        <v>103</v>
      </c>
      <c r="C47" s="140" t="s">
        <v>67</v>
      </c>
      <c r="D47" s="140">
        <v>186</v>
      </c>
      <c r="E47" s="140">
        <v>62</v>
      </c>
      <c r="F47" s="140">
        <v>150</v>
      </c>
      <c r="G47" s="140">
        <v>42</v>
      </c>
      <c r="H47" s="140">
        <v>108</v>
      </c>
      <c r="I47" s="83"/>
      <c r="J47" s="224"/>
      <c r="K47" s="225">
        <v>0</v>
      </c>
      <c r="L47" s="226"/>
      <c r="M47" s="193">
        <v>0</v>
      </c>
      <c r="N47" s="148">
        <f>SUM(J47:M47)</f>
        <v>0</v>
      </c>
    </row>
    <row r="48" spans="1:14" ht="33" customHeight="1" thickBot="1">
      <c r="A48" s="39" t="s">
        <v>105</v>
      </c>
      <c r="B48" s="141" t="s">
        <v>106</v>
      </c>
      <c r="C48" s="138"/>
      <c r="D48" s="138"/>
      <c r="E48" s="138"/>
      <c r="F48" s="138" t="s">
        <v>108</v>
      </c>
      <c r="G48" s="138"/>
      <c r="H48" s="138"/>
      <c r="I48" s="81"/>
      <c r="J48" s="194"/>
      <c r="K48" s="227"/>
      <c r="L48" s="206"/>
      <c r="M48" s="228"/>
      <c r="N48" s="135"/>
    </row>
    <row r="49" spans="1:14" ht="33" customHeight="1" thickBot="1">
      <c r="A49" s="39" t="s">
        <v>110</v>
      </c>
      <c r="B49" s="141" t="s">
        <v>111</v>
      </c>
      <c r="C49" s="138"/>
      <c r="D49" s="138"/>
      <c r="E49" s="138"/>
      <c r="F49" s="138" t="s">
        <v>113</v>
      </c>
      <c r="G49" s="138"/>
      <c r="H49" s="138"/>
      <c r="I49" s="81"/>
      <c r="J49" s="194"/>
      <c r="K49" s="227"/>
      <c r="L49" s="206"/>
      <c r="M49" s="228"/>
      <c r="N49" s="135"/>
    </row>
    <row r="50" spans="1:14" ht="46.5" customHeight="1" thickBot="1">
      <c r="A50" s="39" t="s">
        <v>225</v>
      </c>
      <c r="B50" s="22" t="s">
        <v>104</v>
      </c>
      <c r="C50" s="10" t="s">
        <v>90</v>
      </c>
      <c r="D50" s="31">
        <v>48</v>
      </c>
      <c r="E50" s="31">
        <v>16</v>
      </c>
      <c r="F50" s="31">
        <v>40</v>
      </c>
      <c r="G50" s="65">
        <v>10</v>
      </c>
      <c r="H50" s="73">
        <v>30</v>
      </c>
      <c r="I50" s="81"/>
      <c r="J50" s="229"/>
      <c r="K50" s="194">
        <v>0</v>
      </c>
      <c r="L50" s="195"/>
      <c r="M50" s="196">
        <v>0</v>
      </c>
      <c r="N50" s="49">
        <f>SUM(J50:M50)</f>
        <v>0</v>
      </c>
    </row>
    <row r="51" spans="1:14" ht="21.75" customHeight="1" thickBot="1">
      <c r="A51" s="39" t="s">
        <v>105</v>
      </c>
      <c r="B51" s="22" t="s">
        <v>106</v>
      </c>
      <c r="C51" s="10" t="s">
        <v>34</v>
      </c>
      <c r="D51" s="31"/>
      <c r="E51" s="31"/>
      <c r="F51" s="161" t="s">
        <v>108</v>
      </c>
      <c r="G51" s="65"/>
      <c r="H51" s="73"/>
      <c r="I51" s="81"/>
      <c r="J51" s="194"/>
      <c r="K51" s="194">
        <v>0</v>
      </c>
      <c r="L51" s="195"/>
      <c r="M51" s="196">
        <v>0</v>
      </c>
      <c r="N51" s="49"/>
    </row>
    <row r="52" spans="1:14" ht="26.25" thickBot="1">
      <c r="A52" s="39" t="s">
        <v>110</v>
      </c>
      <c r="B52" s="22" t="s">
        <v>111</v>
      </c>
      <c r="C52" s="10" t="s">
        <v>34</v>
      </c>
      <c r="D52" s="31"/>
      <c r="E52" s="31"/>
      <c r="F52" s="31" t="s">
        <v>112</v>
      </c>
      <c r="G52" s="65"/>
      <c r="H52" s="73"/>
      <c r="I52" s="81"/>
      <c r="J52" s="194"/>
      <c r="K52" s="194">
        <v>0</v>
      </c>
      <c r="L52" s="195"/>
      <c r="M52" s="196">
        <v>0</v>
      </c>
      <c r="N52" s="49"/>
    </row>
    <row r="53" spans="1:14" ht="90" thickBot="1">
      <c r="A53" s="12" t="s">
        <v>114</v>
      </c>
      <c r="B53" s="11" t="s">
        <v>115</v>
      </c>
      <c r="C53" s="27" t="s">
        <v>116</v>
      </c>
      <c r="D53" s="30">
        <v>468</v>
      </c>
      <c r="E53" s="30">
        <v>156</v>
      </c>
      <c r="F53" s="30">
        <v>324</v>
      </c>
      <c r="G53" s="64">
        <v>154</v>
      </c>
      <c r="H53" s="72">
        <v>170</v>
      </c>
      <c r="I53" s="80"/>
      <c r="J53" s="191"/>
      <c r="K53" s="194">
        <v>0</v>
      </c>
      <c r="L53" s="195"/>
      <c r="M53" s="196">
        <v>0</v>
      </c>
      <c r="N53" s="51">
        <f>SUM(J53:M53)</f>
        <v>0</v>
      </c>
    </row>
    <row r="54" spans="1:14" ht="51.75" thickBot="1">
      <c r="A54" s="39" t="s">
        <v>117</v>
      </c>
      <c r="B54" s="22" t="s">
        <v>118</v>
      </c>
      <c r="C54" s="10" t="s">
        <v>93</v>
      </c>
      <c r="D54" s="31">
        <v>189</v>
      </c>
      <c r="E54" s="31">
        <v>63</v>
      </c>
      <c r="F54" s="31">
        <v>126</v>
      </c>
      <c r="G54" s="65">
        <v>62</v>
      </c>
      <c r="H54" s="73">
        <v>64</v>
      </c>
      <c r="I54" s="81"/>
      <c r="J54" s="194"/>
      <c r="K54" s="194">
        <v>0</v>
      </c>
      <c r="L54" s="195"/>
      <c r="M54" s="196">
        <v>0</v>
      </c>
      <c r="N54" s="49">
        <f>SUM(J54:M54)</f>
        <v>0</v>
      </c>
    </row>
    <row r="55" spans="1:14" ht="23.25" customHeight="1" thickBot="1">
      <c r="A55" s="39" t="s">
        <v>119</v>
      </c>
      <c r="B55" s="22" t="s">
        <v>106</v>
      </c>
      <c r="C55" s="10"/>
      <c r="D55" s="31"/>
      <c r="E55" s="31"/>
      <c r="F55" s="31" t="s">
        <v>212</v>
      </c>
      <c r="G55" s="65"/>
      <c r="H55" s="73"/>
      <c r="I55" s="81"/>
      <c r="J55" s="194"/>
      <c r="K55" s="194">
        <v>0</v>
      </c>
      <c r="L55" s="195"/>
      <c r="M55" s="196">
        <v>0</v>
      </c>
      <c r="N55" s="49"/>
    </row>
    <row r="56" spans="1:14" ht="26.25" thickBot="1">
      <c r="A56" s="39" t="s">
        <v>120</v>
      </c>
      <c r="B56" s="22" t="s">
        <v>111</v>
      </c>
      <c r="C56" s="10"/>
      <c r="D56" s="31"/>
      <c r="E56" s="31"/>
      <c r="F56" s="31" t="s">
        <v>212</v>
      </c>
      <c r="G56" s="65"/>
      <c r="H56" s="73"/>
      <c r="I56" s="81"/>
      <c r="J56" s="194"/>
      <c r="K56" s="194">
        <v>0</v>
      </c>
      <c r="L56" s="195"/>
      <c r="M56" s="196">
        <v>0</v>
      </c>
      <c r="N56" s="49"/>
    </row>
    <row r="57" spans="1:14" ht="42" customHeight="1" thickBot="1">
      <c r="A57" s="39" t="s">
        <v>121</v>
      </c>
      <c r="B57" s="22" t="s">
        <v>122</v>
      </c>
      <c r="C57" s="10" t="s">
        <v>93</v>
      </c>
      <c r="D57" s="31">
        <v>57</v>
      </c>
      <c r="E57" s="31">
        <v>19</v>
      </c>
      <c r="F57" s="31">
        <v>50</v>
      </c>
      <c r="G57" s="65">
        <v>20</v>
      </c>
      <c r="H57" s="73">
        <v>30</v>
      </c>
      <c r="I57" s="81"/>
      <c r="J57" s="194"/>
      <c r="K57" s="194">
        <v>0</v>
      </c>
      <c r="L57" s="195"/>
      <c r="M57" s="196">
        <v>0</v>
      </c>
      <c r="N57" s="49">
        <f>SUM(J57:M57)</f>
        <v>0</v>
      </c>
    </row>
    <row r="58" spans="1:14" ht="24.75" customHeight="1" thickBot="1">
      <c r="A58" s="39" t="s">
        <v>123</v>
      </c>
      <c r="B58" s="22" t="s">
        <v>106</v>
      </c>
      <c r="C58" s="10"/>
      <c r="D58" s="31"/>
      <c r="E58" s="31"/>
      <c r="F58" s="31" t="s">
        <v>212</v>
      </c>
      <c r="G58" s="65"/>
      <c r="H58" s="73"/>
      <c r="I58" s="81"/>
      <c r="J58" s="194"/>
      <c r="K58" s="194">
        <v>0</v>
      </c>
      <c r="L58" s="195"/>
      <c r="M58" s="196">
        <v>0</v>
      </c>
      <c r="N58" s="49"/>
    </row>
    <row r="59" spans="1:14" ht="51.75" thickBot="1">
      <c r="A59" s="39" t="s">
        <v>124</v>
      </c>
      <c r="B59" s="22" t="s">
        <v>125</v>
      </c>
      <c r="C59" s="10" t="s">
        <v>93</v>
      </c>
      <c r="D59" s="31">
        <v>114</v>
      </c>
      <c r="E59" s="31">
        <v>38</v>
      </c>
      <c r="F59" s="31">
        <v>76</v>
      </c>
      <c r="G59" s="65">
        <v>36</v>
      </c>
      <c r="H59" s="73">
        <v>40</v>
      </c>
      <c r="I59" s="81"/>
      <c r="J59" s="197"/>
      <c r="K59" s="194">
        <v>0</v>
      </c>
      <c r="L59" s="195"/>
      <c r="M59" s="196">
        <v>0</v>
      </c>
      <c r="N59" s="49">
        <f>SUM(J59:M59)</f>
        <v>0</v>
      </c>
    </row>
    <row r="60" spans="1:14" ht="21.75" customHeight="1" thickBot="1">
      <c r="A60" s="39" t="s">
        <v>126</v>
      </c>
      <c r="B60" s="22" t="s">
        <v>127</v>
      </c>
      <c r="C60" s="10"/>
      <c r="D60" s="31"/>
      <c r="E60" s="31"/>
      <c r="F60" s="31" t="s">
        <v>212</v>
      </c>
      <c r="G60" s="65"/>
      <c r="H60" s="73"/>
      <c r="I60" s="81"/>
      <c r="J60" s="197"/>
      <c r="K60" s="194">
        <v>0</v>
      </c>
      <c r="L60" s="195"/>
      <c r="M60" s="200"/>
      <c r="N60" s="52"/>
    </row>
    <row r="61" spans="1:14" ht="26.25" thickBot="1">
      <c r="A61" s="39" t="s">
        <v>128</v>
      </c>
      <c r="B61" s="22" t="s">
        <v>111</v>
      </c>
      <c r="C61" s="10"/>
      <c r="D61" s="31"/>
      <c r="E61" s="31"/>
      <c r="F61" s="31" t="s">
        <v>212</v>
      </c>
      <c r="G61" s="65"/>
      <c r="H61" s="73"/>
      <c r="I61" s="81"/>
      <c r="J61" s="197"/>
      <c r="K61" s="194">
        <v>0</v>
      </c>
      <c r="L61" s="195"/>
      <c r="M61" s="200">
        <v>0</v>
      </c>
      <c r="N61" s="52"/>
    </row>
    <row r="62" spans="1:14" ht="15.75" customHeight="1" thickBot="1">
      <c r="A62" s="39" t="s">
        <v>129</v>
      </c>
      <c r="B62" s="22" t="s">
        <v>130</v>
      </c>
      <c r="C62" s="22" t="s">
        <v>93</v>
      </c>
      <c r="D62" s="31">
        <v>108</v>
      </c>
      <c r="E62" s="31">
        <v>36</v>
      </c>
      <c r="F62" s="31">
        <v>72</v>
      </c>
      <c r="G62" s="65">
        <v>36</v>
      </c>
      <c r="H62" s="73">
        <v>36</v>
      </c>
      <c r="I62" s="81"/>
      <c r="J62" s="194"/>
      <c r="K62" s="194">
        <v>0</v>
      </c>
      <c r="L62" s="195"/>
      <c r="M62" s="200">
        <v>0</v>
      </c>
      <c r="N62" s="52">
        <f>SUM(J62:M62)</f>
        <v>0</v>
      </c>
    </row>
    <row r="63" spans="1:14" ht="21" customHeight="1" thickBot="1">
      <c r="A63" s="39" t="s">
        <v>131</v>
      </c>
      <c r="B63" s="22" t="s">
        <v>127</v>
      </c>
      <c r="C63" s="22"/>
      <c r="D63" s="31"/>
      <c r="E63" s="31"/>
      <c r="F63" s="31" t="s">
        <v>212</v>
      </c>
      <c r="G63" s="65"/>
      <c r="H63" s="73"/>
      <c r="I63" s="81"/>
      <c r="J63" s="194"/>
      <c r="K63" s="194"/>
      <c r="L63" s="195"/>
      <c r="M63" s="200"/>
      <c r="N63" s="52"/>
    </row>
    <row r="64" spans="1:14" ht="26.25" thickBot="1">
      <c r="A64" s="39" t="s">
        <v>132</v>
      </c>
      <c r="B64" s="22" t="s">
        <v>111</v>
      </c>
      <c r="C64" s="10"/>
      <c r="D64" s="31"/>
      <c r="E64" s="31"/>
      <c r="F64" s="31" t="s">
        <v>212</v>
      </c>
      <c r="G64" s="65"/>
      <c r="H64" s="73"/>
      <c r="I64" s="81"/>
      <c r="J64" s="194"/>
      <c r="K64" s="194">
        <v>0</v>
      </c>
      <c r="L64" s="195"/>
      <c r="M64" s="200">
        <v>0</v>
      </c>
      <c r="N64" s="52"/>
    </row>
    <row r="65" spans="1:14" ht="16.5" thickBot="1">
      <c r="A65" s="39"/>
      <c r="B65" s="22"/>
      <c r="C65" s="10"/>
      <c r="D65" s="31"/>
      <c r="E65" s="31"/>
      <c r="F65" s="30">
        <f>SUM(F54:F64)</f>
        <v>324</v>
      </c>
      <c r="G65" s="64">
        <f>SUM(G54:G64)</f>
        <v>154</v>
      </c>
      <c r="H65" s="72">
        <f>SUM(H54:H64)</f>
        <v>170</v>
      </c>
      <c r="I65" s="81"/>
      <c r="J65" s="194"/>
      <c r="K65" s="194"/>
      <c r="L65" s="195"/>
      <c r="M65" s="200"/>
      <c r="N65" s="55">
        <f>SUM(J65:M65)</f>
        <v>0</v>
      </c>
    </row>
    <row r="66" spans="1:14" ht="107.25" customHeight="1" thickBot="1">
      <c r="A66" s="12" t="s">
        <v>133</v>
      </c>
      <c r="B66" s="11" t="s">
        <v>211</v>
      </c>
      <c r="C66" s="27" t="s">
        <v>134</v>
      </c>
      <c r="D66" s="30" t="s">
        <v>135</v>
      </c>
      <c r="E66" s="30">
        <v>82</v>
      </c>
      <c r="F66" s="30">
        <v>182</v>
      </c>
      <c r="G66" s="64">
        <v>72</v>
      </c>
      <c r="H66" s="72">
        <v>110</v>
      </c>
      <c r="I66" s="80"/>
      <c r="J66" s="194">
        <v>30</v>
      </c>
      <c r="K66" s="191">
        <v>60</v>
      </c>
      <c r="L66" s="192">
        <v>42</v>
      </c>
      <c r="M66" s="230">
        <v>50</v>
      </c>
      <c r="N66" s="55">
        <f>SUM(J66:M66)</f>
        <v>182</v>
      </c>
    </row>
    <row r="67" spans="1:14" ht="20.25" customHeight="1" thickBot="1">
      <c r="A67" s="39" t="s">
        <v>136</v>
      </c>
      <c r="B67" s="22" t="s">
        <v>137</v>
      </c>
      <c r="C67" s="10" t="s">
        <v>138</v>
      </c>
      <c r="D67" s="31">
        <v>198</v>
      </c>
      <c r="E67" s="31">
        <v>66</v>
      </c>
      <c r="F67" s="31">
        <v>132</v>
      </c>
      <c r="G67" s="65">
        <v>48</v>
      </c>
      <c r="H67" s="73">
        <v>84</v>
      </c>
      <c r="I67" s="81"/>
      <c r="J67" s="194">
        <v>30</v>
      </c>
      <c r="K67" s="197">
        <v>60</v>
      </c>
      <c r="L67" s="198">
        <v>18</v>
      </c>
      <c r="M67" s="196">
        <v>24</v>
      </c>
      <c r="N67" s="49">
        <f>SUM(J67:M67)</f>
        <v>132</v>
      </c>
    </row>
    <row r="68" spans="1:14" ht="64.5" thickBot="1">
      <c r="A68" s="39" t="s">
        <v>139</v>
      </c>
      <c r="B68" s="22" t="s">
        <v>140</v>
      </c>
      <c r="C68" s="10"/>
      <c r="D68" s="31">
        <v>48</v>
      </c>
      <c r="E68" s="31">
        <v>16</v>
      </c>
      <c r="F68" s="31">
        <v>50</v>
      </c>
      <c r="G68" s="65">
        <v>24</v>
      </c>
      <c r="H68" s="73">
        <v>26</v>
      </c>
      <c r="I68" s="81"/>
      <c r="J68" s="194"/>
      <c r="K68" s="194">
        <v>0</v>
      </c>
      <c r="L68" s="195">
        <v>24</v>
      </c>
      <c r="M68" s="196">
        <v>26</v>
      </c>
      <c r="N68" s="49">
        <f>SUM(J68:M68)</f>
        <v>50</v>
      </c>
    </row>
    <row r="69" spans="1:14" ht="26.25" thickBot="1">
      <c r="A69" s="39" t="s">
        <v>142</v>
      </c>
      <c r="B69" s="22" t="s">
        <v>111</v>
      </c>
      <c r="C69" s="10" t="s">
        <v>34</v>
      </c>
      <c r="D69" s="31"/>
      <c r="E69" s="31"/>
      <c r="F69" s="31" t="s">
        <v>214</v>
      </c>
      <c r="G69" s="65"/>
      <c r="H69" s="73"/>
      <c r="I69" s="81"/>
      <c r="J69" s="194"/>
      <c r="K69" s="197" t="s">
        <v>113</v>
      </c>
      <c r="L69" s="198"/>
      <c r="M69" s="196" t="s">
        <v>113</v>
      </c>
      <c r="N69" s="49"/>
    </row>
    <row r="70" spans="1:14" ht="16.5" thickBot="1">
      <c r="A70" s="39"/>
      <c r="B70" s="22"/>
      <c r="C70" s="10"/>
      <c r="D70" s="31"/>
      <c r="E70" s="31"/>
      <c r="F70" s="31">
        <f>SUM(F67:F69)</f>
        <v>182</v>
      </c>
      <c r="G70" s="65">
        <f>SUM(G67:G69)</f>
        <v>72</v>
      </c>
      <c r="H70" s="73">
        <f>SUM(H67:H69)</f>
        <v>110</v>
      </c>
      <c r="I70" s="81"/>
      <c r="J70" s="194">
        <f>SUM(J67:J69)</f>
        <v>30</v>
      </c>
      <c r="K70" s="197">
        <f>SUM(K67:K69)</f>
        <v>60</v>
      </c>
      <c r="L70" s="198">
        <f>SUM(L67:L69)</f>
        <v>42</v>
      </c>
      <c r="M70" s="196">
        <f>SUM(M67:M69)</f>
        <v>50</v>
      </c>
      <c r="N70" s="49">
        <f>SUM(N67:N69)</f>
        <v>182</v>
      </c>
    </row>
    <row r="71" spans="1:14" ht="141" thickBot="1">
      <c r="A71" s="12" t="s">
        <v>143</v>
      </c>
      <c r="B71" s="11" t="s">
        <v>144</v>
      </c>
      <c r="C71" s="27" t="s">
        <v>145</v>
      </c>
      <c r="D71" s="30">
        <v>356</v>
      </c>
      <c r="E71" s="30">
        <v>119</v>
      </c>
      <c r="F71" s="30">
        <v>250</v>
      </c>
      <c r="G71" s="64">
        <v>100</v>
      </c>
      <c r="H71" s="72">
        <v>150</v>
      </c>
      <c r="I71" s="80">
        <v>20</v>
      </c>
      <c r="J71" s="194">
        <v>70</v>
      </c>
      <c r="K71" s="191">
        <v>110</v>
      </c>
      <c r="L71" s="192">
        <v>30</v>
      </c>
      <c r="M71" s="209">
        <v>40</v>
      </c>
      <c r="N71" s="51">
        <f>SUM(J71:M71)</f>
        <v>250</v>
      </c>
    </row>
    <row r="72" spans="1:14" ht="26.25" thickBot="1">
      <c r="A72" s="39" t="s">
        <v>146</v>
      </c>
      <c r="B72" s="22" t="s">
        <v>147</v>
      </c>
      <c r="C72" s="10" t="s">
        <v>148</v>
      </c>
      <c r="D72" s="138">
        <v>308</v>
      </c>
      <c r="E72" s="138">
        <v>103</v>
      </c>
      <c r="F72" s="138">
        <v>200</v>
      </c>
      <c r="G72" s="138">
        <v>80</v>
      </c>
      <c r="H72" s="138">
        <v>120</v>
      </c>
      <c r="I72" s="81">
        <v>20</v>
      </c>
      <c r="J72" s="194">
        <v>50</v>
      </c>
      <c r="K72" s="197">
        <v>80</v>
      </c>
      <c r="L72" s="198">
        <v>30</v>
      </c>
      <c r="M72" s="196">
        <v>40</v>
      </c>
      <c r="N72" s="49">
        <f>SUM(J72:M72)</f>
        <v>200</v>
      </c>
    </row>
    <row r="73" spans="1:14" ht="16.5" thickBot="1">
      <c r="A73" s="39" t="s">
        <v>151</v>
      </c>
      <c r="B73" s="22" t="s">
        <v>106</v>
      </c>
      <c r="C73" s="10"/>
      <c r="D73" s="138"/>
      <c r="E73" s="138"/>
      <c r="F73" s="138"/>
      <c r="G73" s="138"/>
      <c r="H73" s="138"/>
      <c r="I73" s="81"/>
      <c r="J73" s="194"/>
      <c r="K73" s="196" t="s">
        <v>108</v>
      </c>
      <c r="L73" s="198"/>
      <c r="M73" s="196" t="s">
        <v>108</v>
      </c>
      <c r="N73" s="49"/>
    </row>
    <row r="74" spans="1:14" ht="39" thickBot="1">
      <c r="A74" s="39" t="s">
        <v>149</v>
      </c>
      <c r="B74" s="22" t="s">
        <v>150</v>
      </c>
      <c r="C74" s="10" t="s">
        <v>93</v>
      </c>
      <c r="D74" s="31">
        <v>48</v>
      </c>
      <c r="E74" s="31">
        <v>16</v>
      </c>
      <c r="F74" s="31">
        <v>50</v>
      </c>
      <c r="G74" s="65">
        <v>20</v>
      </c>
      <c r="H74" s="73">
        <v>30</v>
      </c>
      <c r="I74" s="81"/>
      <c r="J74" s="194">
        <v>20</v>
      </c>
      <c r="K74" s="197">
        <v>30</v>
      </c>
      <c r="L74" s="198">
        <v>0</v>
      </c>
      <c r="M74" s="196">
        <v>0</v>
      </c>
      <c r="N74" s="49">
        <f>SUM(J74:M74)</f>
        <v>50</v>
      </c>
    </row>
    <row r="75" spans="1:14" ht="26.25" thickBot="1">
      <c r="A75" s="39" t="s">
        <v>151</v>
      </c>
      <c r="B75" s="22" t="s">
        <v>106</v>
      </c>
      <c r="C75" s="10" t="s">
        <v>34</v>
      </c>
      <c r="D75" s="31"/>
      <c r="E75" s="31"/>
      <c r="F75" s="31" t="s">
        <v>215</v>
      </c>
      <c r="G75" s="65"/>
      <c r="H75" s="73"/>
      <c r="I75" s="81"/>
      <c r="J75" s="194"/>
      <c r="K75" s="197" t="s">
        <v>113</v>
      </c>
      <c r="L75" s="198"/>
      <c r="M75" s="197"/>
      <c r="N75" s="49"/>
    </row>
    <row r="76" spans="1:14" ht="26.25" thickBot="1">
      <c r="A76" s="39" t="s">
        <v>152</v>
      </c>
      <c r="B76" s="22" t="s">
        <v>111</v>
      </c>
      <c r="C76" s="10"/>
      <c r="D76" s="31"/>
      <c r="E76" s="31"/>
      <c r="F76" s="31" t="s">
        <v>216</v>
      </c>
      <c r="G76" s="65"/>
      <c r="H76" s="73"/>
      <c r="I76" s="81"/>
      <c r="J76" s="194"/>
      <c r="K76" s="194" t="s">
        <v>107</v>
      </c>
      <c r="L76" s="195"/>
      <c r="M76" s="196" t="s">
        <v>113</v>
      </c>
      <c r="N76" s="49"/>
    </row>
    <row r="77" spans="1:14" ht="16.5" thickBot="1">
      <c r="A77" s="39"/>
      <c r="B77" s="22"/>
      <c r="C77" s="10"/>
      <c r="D77" s="31"/>
      <c r="E77" s="31"/>
      <c r="F77" s="31">
        <f>SUM(F72:F76)</f>
        <v>250</v>
      </c>
      <c r="G77" s="65">
        <f>SUM(G72:G76)</f>
        <v>100</v>
      </c>
      <c r="H77" s="73">
        <f>SUM(H72:H76)</f>
        <v>150</v>
      </c>
      <c r="I77" s="81"/>
      <c r="J77" s="194">
        <f>SUM(J72:J76)</f>
        <v>70</v>
      </c>
      <c r="K77" s="194">
        <f>SUM(K72:K76)</f>
        <v>110</v>
      </c>
      <c r="L77" s="195">
        <f>SUM(L72:L76)</f>
        <v>30</v>
      </c>
      <c r="M77" s="196">
        <f>SUM(M72:M76)</f>
        <v>40</v>
      </c>
      <c r="N77" s="51">
        <f>SUM(N72:N76)</f>
        <v>250</v>
      </c>
    </row>
    <row r="78" spans="1:14" ht="90" thickBot="1">
      <c r="A78" s="12" t="s">
        <v>153</v>
      </c>
      <c r="B78" s="11" t="s">
        <v>154</v>
      </c>
      <c r="C78" s="27" t="s">
        <v>155</v>
      </c>
      <c r="D78" s="30">
        <v>518</v>
      </c>
      <c r="E78" s="30">
        <v>173</v>
      </c>
      <c r="F78" s="30">
        <v>345</v>
      </c>
      <c r="G78" s="64">
        <v>96</v>
      </c>
      <c r="H78" s="72">
        <v>249</v>
      </c>
      <c r="I78" s="80"/>
      <c r="J78" s="194"/>
      <c r="K78" s="194">
        <v>0</v>
      </c>
      <c r="L78" s="195"/>
      <c r="M78" s="196">
        <v>0</v>
      </c>
      <c r="N78" s="51">
        <f>SUM(J78:M78)</f>
        <v>0</v>
      </c>
    </row>
    <row r="79" spans="1:14" ht="63.75" thickBot="1">
      <c r="A79" s="39" t="s">
        <v>156</v>
      </c>
      <c r="B79" s="9" t="s">
        <v>157</v>
      </c>
      <c r="C79" s="10" t="s">
        <v>88</v>
      </c>
      <c r="D79" s="37">
        <v>54</v>
      </c>
      <c r="E79" s="37">
        <v>18</v>
      </c>
      <c r="F79" s="37">
        <v>36</v>
      </c>
      <c r="G79" s="65">
        <v>24</v>
      </c>
      <c r="H79" s="73">
        <v>12</v>
      </c>
      <c r="I79" s="81"/>
      <c r="J79" s="194"/>
      <c r="K79" s="194">
        <v>0</v>
      </c>
      <c r="L79" s="195"/>
      <c r="M79" s="196">
        <v>0</v>
      </c>
      <c r="N79" s="52">
        <f>SUM(J79:M79)</f>
        <v>0</v>
      </c>
    </row>
    <row r="80" spans="1:14" ht="16.5" thickBot="1">
      <c r="A80" s="39"/>
      <c r="B80" s="9"/>
      <c r="C80" s="10"/>
      <c r="D80" s="37"/>
      <c r="E80" s="37"/>
      <c r="F80" s="37"/>
      <c r="G80" s="65"/>
      <c r="H80" s="73"/>
      <c r="I80" s="81"/>
      <c r="J80" s="194"/>
      <c r="K80" s="194"/>
      <c r="L80" s="195"/>
      <c r="M80" s="196"/>
      <c r="N80" s="52"/>
    </row>
    <row r="81" spans="1:14" ht="63.75" thickBot="1">
      <c r="A81" s="39" t="s">
        <v>158</v>
      </c>
      <c r="B81" s="9" t="s">
        <v>159</v>
      </c>
      <c r="C81" s="10" t="s">
        <v>90</v>
      </c>
      <c r="D81" s="37">
        <v>126</v>
      </c>
      <c r="E81" s="37">
        <v>42</v>
      </c>
      <c r="F81" s="37">
        <v>84</v>
      </c>
      <c r="G81" s="65">
        <v>24</v>
      </c>
      <c r="H81" s="73">
        <v>60</v>
      </c>
      <c r="I81" s="81"/>
      <c r="J81" s="194"/>
      <c r="K81" s="194">
        <v>0</v>
      </c>
      <c r="L81" s="195"/>
      <c r="M81" s="196">
        <v>0</v>
      </c>
      <c r="N81" s="49">
        <f>SUM(J81:M81)</f>
        <v>0</v>
      </c>
    </row>
    <row r="82" spans="1:14" ht="32.25" thickBot="1">
      <c r="A82" s="14" t="s">
        <v>160</v>
      </c>
      <c r="B82" s="15" t="s">
        <v>106</v>
      </c>
      <c r="C82" s="16"/>
      <c r="D82" s="38"/>
      <c r="E82" s="38"/>
      <c r="F82" s="38" t="s">
        <v>212</v>
      </c>
      <c r="G82" s="67"/>
      <c r="H82" s="75"/>
      <c r="I82" s="84"/>
      <c r="J82" s="231"/>
      <c r="K82" s="231">
        <v>0</v>
      </c>
      <c r="L82" s="232"/>
      <c r="M82" s="233">
        <v>0</v>
      </c>
      <c r="N82" s="56">
        <f>SUM(J82:M82)</f>
        <v>0</v>
      </c>
    </row>
    <row r="83" spans="1:14" ht="63.75" thickBot="1">
      <c r="A83" s="14" t="s">
        <v>161</v>
      </c>
      <c r="B83" s="15" t="s">
        <v>162</v>
      </c>
      <c r="C83" s="16" t="s">
        <v>93</v>
      </c>
      <c r="D83" s="38">
        <v>338</v>
      </c>
      <c r="E83" s="38">
        <v>113</v>
      </c>
      <c r="F83" s="38">
        <v>225</v>
      </c>
      <c r="G83" s="67">
        <v>48</v>
      </c>
      <c r="H83" s="75">
        <v>177</v>
      </c>
      <c r="I83" s="84"/>
      <c r="J83" s="231"/>
      <c r="K83" s="231">
        <v>0</v>
      </c>
      <c r="L83" s="232"/>
      <c r="M83" s="234">
        <v>0</v>
      </c>
      <c r="N83" s="57">
        <f>SUM(J83:M83)</f>
        <v>0</v>
      </c>
    </row>
    <row r="84" spans="1:14" ht="32.25" thickBot="1">
      <c r="A84" s="14" t="s">
        <v>163</v>
      </c>
      <c r="B84" s="15" t="s">
        <v>106</v>
      </c>
      <c r="C84" s="16"/>
      <c r="D84" s="38"/>
      <c r="E84" s="38"/>
      <c r="F84" s="38" t="s">
        <v>212</v>
      </c>
      <c r="G84" s="67"/>
      <c r="H84" s="75"/>
      <c r="I84" s="84"/>
      <c r="J84" s="231"/>
      <c r="K84" s="231">
        <v>0</v>
      </c>
      <c r="L84" s="232"/>
      <c r="M84" s="234">
        <v>0</v>
      </c>
      <c r="N84" s="57">
        <f>SUM(J84:M84)</f>
        <v>0</v>
      </c>
    </row>
    <row r="85" spans="1:14" ht="32.25" thickBot="1">
      <c r="A85" s="14" t="s">
        <v>164</v>
      </c>
      <c r="B85" s="15" t="s">
        <v>111</v>
      </c>
      <c r="C85" s="16"/>
      <c r="D85" s="38"/>
      <c r="E85" s="38"/>
      <c r="F85" s="38" t="s">
        <v>217</v>
      </c>
      <c r="G85" s="67"/>
      <c r="H85" s="75"/>
      <c r="I85" s="84"/>
      <c r="J85" s="231"/>
      <c r="K85" s="231">
        <v>0</v>
      </c>
      <c r="L85" s="232"/>
      <c r="M85" s="234">
        <v>0</v>
      </c>
      <c r="N85" s="57"/>
    </row>
    <row r="86" spans="1:14" ht="16.5" thickBot="1">
      <c r="A86" s="127"/>
      <c r="B86" s="128"/>
      <c r="C86" s="99"/>
      <c r="D86" s="129"/>
      <c r="E86" s="129"/>
      <c r="F86" s="129">
        <f>SUM(F79:F85)</f>
        <v>345</v>
      </c>
      <c r="G86" s="101">
        <f>SUM(G79:G85)</f>
        <v>96</v>
      </c>
      <c r="H86" s="102">
        <f>SUM(H79:H85)</f>
        <v>249</v>
      </c>
      <c r="I86" s="103"/>
      <c r="J86" s="210"/>
      <c r="K86" s="210"/>
      <c r="L86" s="211"/>
      <c r="M86" s="235"/>
      <c r="N86" s="150">
        <f>SUM(N79:N85)</f>
        <v>0</v>
      </c>
    </row>
    <row r="87" spans="1:14" ht="153.75" customHeight="1">
      <c r="A87" s="25" t="s">
        <v>165</v>
      </c>
      <c r="B87" s="133" t="s">
        <v>166</v>
      </c>
      <c r="C87" s="13" t="s">
        <v>167</v>
      </c>
      <c r="D87" s="34">
        <v>264</v>
      </c>
      <c r="E87" s="34">
        <v>88</v>
      </c>
      <c r="F87" s="34"/>
      <c r="G87" s="68"/>
      <c r="H87" s="76"/>
      <c r="I87" s="85"/>
      <c r="J87" s="236">
        <v>28</v>
      </c>
      <c r="K87" s="236">
        <v>54</v>
      </c>
      <c r="L87" s="237"/>
      <c r="M87" s="235"/>
      <c r="N87" s="150">
        <f aca="true" t="shared" si="3" ref="N87:N92">SUM(J87:M87)</f>
        <v>82</v>
      </c>
    </row>
    <row r="88" spans="1:14" ht="32.25" thickBot="1">
      <c r="A88" s="41" t="s">
        <v>168</v>
      </c>
      <c r="B88" s="42" t="s">
        <v>169</v>
      </c>
      <c r="C88" s="43" t="s">
        <v>88</v>
      </c>
      <c r="D88" s="136">
        <v>57</v>
      </c>
      <c r="E88" s="136">
        <v>17</v>
      </c>
      <c r="F88" s="136">
        <v>50</v>
      </c>
      <c r="G88" s="136">
        <v>20</v>
      </c>
      <c r="H88" s="136">
        <v>30</v>
      </c>
      <c r="I88" s="86"/>
      <c r="J88" s="238"/>
      <c r="K88" s="239">
        <v>0</v>
      </c>
      <c r="L88" s="240"/>
      <c r="M88" s="241">
        <v>0</v>
      </c>
      <c r="N88" s="59">
        <f t="shared" si="3"/>
        <v>0</v>
      </c>
    </row>
    <row r="89" spans="1:14" ht="63.75" thickBot="1">
      <c r="A89" s="14" t="s">
        <v>170</v>
      </c>
      <c r="B89" s="15" t="s">
        <v>171</v>
      </c>
      <c r="C89" s="16" t="s">
        <v>90</v>
      </c>
      <c r="D89" s="137">
        <v>45</v>
      </c>
      <c r="E89" s="137">
        <v>13</v>
      </c>
      <c r="F89" s="137">
        <v>50</v>
      </c>
      <c r="G89" s="137">
        <v>20</v>
      </c>
      <c r="H89" s="137">
        <v>30</v>
      </c>
      <c r="I89" s="84"/>
      <c r="J89" s="242"/>
      <c r="K89" s="231">
        <v>0</v>
      </c>
      <c r="L89" s="232"/>
      <c r="M89" s="234">
        <v>0</v>
      </c>
      <c r="N89" s="57">
        <f t="shared" si="3"/>
        <v>0</v>
      </c>
    </row>
    <row r="90" spans="1:14" ht="48" thickBot="1">
      <c r="A90" s="14" t="s">
        <v>172</v>
      </c>
      <c r="B90" s="15" t="s">
        <v>173</v>
      </c>
      <c r="C90" s="16" t="s">
        <v>90</v>
      </c>
      <c r="D90" s="137">
        <v>57</v>
      </c>
      <c r="E90" s="137">
        <v>17</v>
      </c>
      <c r="F90" s="137">
        <v>50</v>
      </c>
      <c r="G90" s="137">
        <v>20</v>
      </c>
      <c r="H90" s="137">
        <v>30</v>
      </c>
      <c r="I90" s="84"/>
      <c r="J90" s="243"/>
      <c r="K90" s="244"/>
      <c r="L90" s="245"/>
      <c r="M90" s="234">
        <v>0</v>
      </c>
      <c r="N90" s="57">
        <f t="shared" si="3"/>
        <v>0</v>
      </c>
    </row>
    <row r="91" spans="1:14" ht="16.5" thickBot="1">
      <c r="A91" s="14" t="s">
        <v>174</v>
      </c>
      <c r="B91" s="15" t="s">
        <v>175</v>
      </c>
      <c r="C91" s="16" t="s">
        <v>88</v>
      </c>
      <c r="D91" s="137">
        <v>45</v>
      </c>
      <c r="E91" s="137">
        <v>13</v>
      </c>
      <c r="F91" s="137">
        <v>50</v>
      </c>
      <c r="G91" s="137">
        <v>20</v>
      </c>
      <c r="H91" s="137">
        <v>30</v>
      </c>
      <c r="I91" s="84"/>
      <c r="J91" s="244">
        <v>20</v>
      </c>
      <c r="K91" s="246">
        <v>30</v>
      </c>
      <c r="L91" s="247"/>
      <c r="M91" s="234">
        <v>0</v>
      </c>
      <c r="N91" s="57">
        <f t="shared" si="3"/>
        <v>50</v>
      </c>
    </row>
    <row r="92" spans="1:14" ht="32.25" thickBot="1">
      <c r="A92" s="14" t="s">
        <v>176</v>
      </c>
      <c r="B92" s="15" t="s">
        <v>177</v>
      </c>
      <c r="C92" s="16" t="s">
        <v>90</v>
      </c>
      <c r="D92" s="137">
        <v>45</v>
      </c>
      <c r="E92" s="137">
        <v>13</v>
      </c>
      <c r="F92" s="137">
        <v>32</v>
      </c>
      <c r="G92" s="137">
        <v>8</v>
      </c>
      <c r="H92" s="137">
        <v>24</v>
      </c>
      <c r="I92" s="84"/>
      <c r="J92" s="231">
        <v>8</v>
      </c>
      <c r="K92" s="246">
        <v>24</v>
      </c>
      <c r="L92" s="248"/>
      <c r="M92" s="234">
        <v>0</v>
      </c>
      <c r="N92" s="58">
        <f t="shared" si="3"/>
        <v>32</v>
      </c>
    </row>
    <row r="93" spans="1:14" ht="16.5" thickBot="1">
      <c r="A93" s="5"/>
      <c r="B93" s="6"/>
      <c r="C93" s="18"/>
      <c r="D93" s="35"/>
      <c r="E93" s="35"/>
      <c r="F93" s="35">
        <f>SUM(F88:F92)</f>
        <v>232</v>
      </c>
      <c r="G93" s="69">
        <f>SUM(G88:G92)</f>
        <v>88</v>
      </c>
      <c r="H93" s="77">
        <f>SUM(H88:H92)</f>
        <v>144</v>
      </c>
      <c r="I93" s="87"/>
      <c r="J93" s="249">
        <f>SUM(J91:J92)</f>
        <v>28</v>
      </c>
      <c r="K93" s="250">
        <f>SUM(K91:K92)</f>
        <v>54</v>
      </c>
      <c r="L93" s="251"/>
      <c r="M93" s="252">
        <f>SUM(M88:M92)</f>
        <v>0</v>
      </c>
      <c r="N93" s="151">
        <f>SUM(N88:N92)</f>
        <v>82</v>
      </c>
    </row>
    <row r="94" spans="1:14" ht="16.5" thickBot="1">
      <c r="A94" s="146"/>
      <c r="B94" s="6"/>
      <c r="C94" s="18"/>
      <c r="D94" s="35"/>
      <c r="E94" s="35"/>
      <c r="F94" s="35">
        <v>3225</v>
      </c>
      <c r="G94" s="69">
        <v>1372</v>
      </c>
      <c r="H94" s="77">
        <v>1853</v>
      </c>
      <c r="I94" s="87"/>
      <c r="J94" s="249"/>
      <c r="K94" s="250"/>
      <c r="L94" s="251"/>
      <c r="M94" s="253"/>
      <c r="N94" s="152">
        <v>3225</v>
      </c>
    </row>
    <row r="95" spans="1:14" ht="110.25" customHeight="1" thickBot="1">
      <c r="A95" s="276" t="s">
        <v>178</v>
      </c>
      <c r="B95" s="277"/>
      <c r="C95" s="17" t="s">
        <v>179</v>
      </c>
      <c r="D95" s="36">
        <v>4644</v>
      </c>
      <c r="E95" s="36">
        <v>1548</v>
      </c>
      <c r="F95" s="36" t="s">
        <v>213</v>
      </c>
      <c r="G95" s="70"/>
      <c r="H95" s="78"/>
      <c r="I95" s="88"/>
      <c r="J95" s="254"/>
      <c r="K95" s="254"/>
      <c r="L95" s="255"/>
      <c r="M95" s="256"/>
      <c r="N95" s="132">
        <v>3225</v>
      </c>
    </row>
    <row r="96" spans="1:14" ht="63.75" thickBot="1">
      <c r="A96" s="14" t="s">
        <v>180</v>
      </c>
      <c r="B96" s="15" t="s">
        <v>181</v>
      </c>
      <c r="C96" s="16"/>
      <c r="D96" s="33"/>
      <c r="E96" s="33"/>
      <c r="F96" s="33"/>
      <c r="G96" s="67"/>
      <c r="H96" s="75"/>
      <c r="I96" s="84"/>
      <c r="J96" s="244"/>
      <c r="K96" s="244"/>
      <c r="L96" s="245"/>
      <c r="M96" s="234" t="s">
        <v>182</v>
      </c>
      <c r="N96" s="57"/>
    </row>
    <row r="97" spans="1:14" ht="48" thickBot="1">
      <c r="A97" s="14" t="s">
        <v>183</v>
      </c>
      <c r="B97" s="15" t="s">
        <v>184</v>
      </c>
      <c r="C97" s="16"/>
      <c r="D97" s="33"/>
      <c r="E97" s="33"/>
      <c r="F97" s="33"/>
      <c r="G97" s="67"/>
      <c r="H97" s="75"/>
      <c r="I97" s="84"/>
      <c r="J97" s="244"/>
      <c r="K97" s="244"/>
      <c r="L97" s="245"/>
      <c r="M97" s="234" t="s">
        <v>185</v>
      </c>
      <c r="N97" s="57"/>
    </row>
    <row r="98" spans="1:14" ht="63.75" thickBot="1">
      <c r="A98" s="14" t="s">
        <v>186</v>
      </c>
      <c r="B98" s="15" t="s">
        <v>187</v>
      </c>
      <c r="C98" s="16"/>
      <c r="D98" s="33"/>
      <c r="E98" s="33"/>
      <c r="F98" s="33"/>
      <c r="G98" s="67"/>
      <c r="H98" s="75"/>
      <c r="I98" s="84"/>
      <c r="J98" s="244"/>
      <c r="K98" s="244"/>
      <c r="L98" s="245"/>
      <c r="M98" s="234" t="s">
        <v>182</v>
      </c>
      <c r="N98" s="57"/>
    </row>
    <row r="99" spans="1:14" ht="63.75" thickBot="1">
      <c r="A99" s="127" t="s">
        <v>188</v>
      </c>
      <c r="B99" s="128" t="s">
        <v>189</v>
      </c>
      <c r="C99" s="99"/>
      <c r="D99" s="100"/>
      <c r="E99" s="265"/>
      <c r="F99" s="265"/>
      <c r="G99" s="67"/>
      <c r="H99" s="75"/>
      <c r="I99" s="84"/>
      <c r="J99" s="244"/>
      <c r="K99" s="244"/>
      <c r="L99" s="245"/>
      <c r="M99" s="257" t="s">
        <v>190</v>
      </c>
      <c r="N99" s="60"/>
    </row>
    <row r="100" spans="1:14" ht="26.25" customHeight="1">
      <c r="A100" s="348" t="s">
        <v>191</v>
      </c>
      <c r="B100" s="348"/>
      <c r="C100" s="348"/>
      <c r="D100" s="348"/>
      <c r="E100" s="348"/>
      <c r="F100" s="279"/>
      <c r="G100" s="349" t="s">
        <v>197</v>
      </c>
      <c r="H100" s="349"/>
      <c r="I100" s="350"/>
      <c r="J100" s="258"/>
      <c r="K100" s="258">
        <v>504</v>
      </c>
      <c r="L100" s="259"/>
      <c r="M100" s="260">
        <v>270</v>
      </c>
      <c r="N100" s="61"/>
    </row>
    <row r="101" spans="1:14" ht="60" customHeight="1" thickBot="1">
      <c r="A101" s="348" t="s">
        <v>220</v>
      </c>
      <c r="B101" s="348"/>
      <c r="C101" s="348"/>
      <c r="D101" s="348"/>
      <c r="E101" s="348"/>
      <c r="F101" s="279" t="s">
        <v>196</v>
      </c>
      <c r="G101" s="351" t="s">
        <v>198</v>
      </c>
      <c r="H101" s="351"/>
      <c r="I101" s="352"/>
      <c r="J101" s="262"/>
      <c r="K101" s="262">
        <v>72</v>
      </c>
      <c r="L101" s="263"/>
      <c r="M101" s="261">
        <v>36</v>
      </c>
      <c r="N101" s="62"/>
    </row>
    <row r="102" spans="1:14" ht="15.75" customHeight="1" thickBot="1">
      <c r="A102" s="348" t="s">
        <v>184</v>
      </c>
      <c r="B102" s="348"/>
      <c r="C102" s="348"/>
      <c r="D102" s="348"/>
      <c r="E102" s="348"/>
      <c r="F102" s="279"/>
      <c r="G102" s="353" t="s">
        <v>199</v>
      </c>
      <c r="H102" s="353"/>
      <c r="I102" s="354"/>
      <c r="J102" s="262"/>
      <c r="K102" s="262">
        <v>108</v>
      </c>
      <c r="L102" s="263"/>
      <c r="M102" s="264">
        <v>72</v>
      </c>
      <c r="N102" s="63"/>
    </row>
    <row r="103" spans="1:14" ht="16.5" customHeight="1" thickBot="1">
      <c r="A103" s="348" t="s">
        <v>192</v>
      </c>
      <c r="B103" s="348"/>
      <c r="C103" s="348"/>
      <c r="D103" s="348"/>
      <c r="E103" s="348"/>
      <c r="F103" s="266"/>
      <c r="G103" s="353" t="s">
        <v>200</v>
      </c>
      <c r="H103" s="353"/>
      <c r="I103" s="354"/>
      <c r="J103" s="262"/>
      <c r="K103" s="262" t="s">
        <v>34</v>
      </c>
      <c r="L103" s="263"/>
      <c r="M103" s="264" t="s">
        <v>182</v>
      </c>
      <c r="N103" s="63"/>
    </row>
    <row r="104" spans="1:14" ht="16.5" customHeight="1" thickBot="1">
      <c r="A104" s="348" t="s">
        <v>193</v>
      </c>
      <c r="B104" s="348"/>
      <c r="C104" s="348"/>
      <c r="D104" s="348"/>
      <c r="E104" s="348"/>
      <c r="F104" s="266"/>
      <c r="G104" s="274" t="s">
        <v>201</v>
      </c>
      <c r="H104" s="274"/>
      <c r="I104" s="275"/>
      <c r="J104" s="262"/>
      <c r="K104" s="262">
        <v>2</v>
      </c>
      <c r="L104" s="263"/>
      <c r="M104" s="264">
        <v>2</v>
      </c>
      <c r="N104" s="63"/>
    </row>
    <row r="105" spans="1:14" ht="31.5" customHeight="1" thickBot="1">
      <c r="A105" s="348" t="s">
        <v>194</v>
      </c>
      <c r="B105" s="348"/>
      <c r="C105" s="348"/>
      <c r="D105" s="348"/>
      <c r="E105" s="348"/>
      <c r="F105" s="266"/>
      <c r="G105" s="353" t="s">
        <v>202</v>
      </c>
      <c r="H105" s="353"/>
      <c r="I105" s="354"/>
      <c r="J105" s="262"/>
      <c r="K105" s="262">
        <v>2</v>
      </c>
      <c r="L105" s="263"/>
      <c r="M105" s="264" t="s">
        <v>34</v>
      </c>
      <c r="N105" s="63"/>
    </row>
    <row r="106" spans="1:14" ht="31.5" customHeight="1" thickBot="1">
      <c r="A106" s="348" t="s">
        <v>195</v>
      </c>
      <c r="B106" s="348"/>
      <c r="C106" s="348"/>
      <c r="D106" s="348"/>
      <c r="E106" s="348"/>
      <c r="F106" s="266"/>
      <c r="G106" s="353" t="s">
        <v>203</v>
      </c>
      <c r="H106" s="353"/>
      <c r="I106" s="356"/>
      <c r="J106" s="262"/>
      <c r="K106" s="262">
        <v>4</v>
      </c>
      <c r="L106" s="263"/>
      <c r="M106" s="264">
        <v>3</v>
      </c>
      <c r="N106" s="63"/>
    </row>
    <row r="107" spans="1:14" ht="16.5" customHeight="1" thickBot="1">
      <c r="A107" s="355"/>
      <c r="B107" s="355"/>
      <c r="C107" s="355"/>
      <c r="D107" s="355"/>
      <c r="E107" s="355"/>
      <c r="F107" s="266"/>
      <c r="G107" s="353" t="s">
        <v>204</v>
      </c>
      <c r="H107" s="353"/>
      <c r="I107" s="356"/>
      <c r="J107" s="262"/>
      <c r="K107" s="262">
        <v>1</v>
      </c>
      <c r="L107" s="263"/>
      <c r="M107" s="264">
        <v>1</v>
      </c>
      <c r="N107" s="6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</sheetData>
  <mergeCells count="31">
    <mergeCell ref="A2:A7"/>
    <mergeCell ref="C2:C7"/>
    <mergeCell ref="D2:I3"/>
    <mergeCell ref="J2:M3"/>
    <mergeCell ref="N2:N3"/>
    <mergeCell ref="D4:D7"/>
    <mergeCell ref="E4:E7"/>
    <mergeCell ref="F4:I4"/>
    <mergeCell ref="J6:K6"/>
    <mergeCell ref="L6:M6"/>
    <mergeCell ref="J4:N4"/>
    <mergeCell ref="B5:B7"/>
    <mergeCell ref="F5:F7"/>
    <mergeCell ref="G5:I6"/>
    <mergeCell ref="J5:K5"/>
    <mergeCell ref="L5:M5"/>
    <mergeCell ref="A100:E100"/>
    <mergeCell ref="G100:I100"/>
    <mergeCell ref="A101:E101"/>
    <mergeCell ref="G101:I101"/>
    <mergeCell ref="A102:E102"/>
    <mergeCell ref="G102:I102"/>
    <mergeCell ref="A107:E107"/>
    <mergeCell ref="G107:I107"/>
    <mergeCell ref="A103:E103"/>
    <mergeCell ref="G103:I103"/>
    <mergeCell ref="A104:E104"/>
    <mergeCell ref="A105:E105"/>
    <mergeCell ref="G105:I105"/>
    <mergeCell ref="A106:E106"/>
    <mergeCell ref="G106:I1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abSelected="1" view="pageBreakPreview" zoomScale="85" zoomScaleSheetLayoutView="85" workbookViewId="0" topLeftCell="A67">
      <selection activeCell="F91" sqref="F91"/>
    </sheetView>
  </sheetViews>
  <sheetFormatPr defaultColWidth="9.140625" defaultRowHeight="15"/>
  <cols>
    <col min="1" max="1" width="12.57421875" style="0" customWidth="1"/>
    <col min="2" max="2" width="65.8515625" style="306" customWidth="1"/>
    <col min="3" max="3" width="12.00390625" style="0" customWidth="1"/>
    <col min="4" max="4" width="6.8515625" style="0" customWidth="1"/>
    <col min="5" max="5" width="6.00390625" style="0" customWidth="1"/>
    <col min="6" max="7" width="7.28125" style="0" customWidth="1"/>
    <col min="8" max="8" width="6.8515625" style="0" customWidth="1"/>
    <col min="9" max="9" width="5.28125" style="0" customWidth="1"/>
    <col min="10" max="10" width="5.57421875" style="0" customWidth="1"/>
    <col min="11" max="11" width="7.140625" style="0" customWidth="1"/>
    <col min="12" max="12" width="5.140625" style="0" customWidth="1"/>
    <col min="13" max="13" width="6.140625" style="0" customWidth="1"/>
    <col min="14" max="14" width="6.421875" style="0" customWidth="1"/>
    <col min="15" max="15" width="8.00390625" style="0" customWidth="1"/>
    <col min="16" max="16" width="5.7109375" style="0" customWidth="1"/>
    <col min="17" max="17" width="8.421875" style="0" customWidth="1"/>
    <col min="18" max="18" width="6.140625" style="0" customWidth="1"/>
    <col min="19" max="20" width="5.8515625" style="0" customWidth="1"/>
    <col min="21" max="21" width="6.421875" style="0" customWidth="1"/>
  </cols>
  <sheetData>
    <row r="1" spans="3:24" ht="18.75">
      <c r="C1" s="317"/>
      <c r="D1" s="317"/>
      <c r="E1" s="317"/>
      <c r="F1" s="317"/>
      <c r="G1" s="317"/>
      <c r="H1" s="317"/>
      <c r="I1" s="317"/>
      <c r="J1" s="317"/>
      <c r="N1" s="317"/>
      <c r="O1" s="317"/>
      <c r="P1" s="317"/>
      <c r="Q1" s="317"/>
      <c r="R1" s="317"/>
      <c r="S1" s="317"/>
      <c r="T1" s="317"/>
      <c r="U1" s="317"/>
      <c r="V1" s="300"/>
      <c r="W1" s="280"/>
      <c r="X1" s="280"/>
    </row>
    <row r="2" spans="1:15" ht="15.75">
      <c r="A2" s="370" t="s">
        <v>287</v>
      </c>
      <c r="B2" s="370"/>
      <c r="C2" s="370"/>
      <c r="D2" s="370"/>
      <c r="E2" s="370"/>
      <c r="F2" s="370"/>
      <c r="G2" s="394" t="s">
        <v>282</v>
      </c>
      <c r="H2" s="395"/>
      <c r="I2" s="395"/>
      <c r="J2" s="395"/>
      <c r="K2" s="395"/>
      <c r="L2" s="395"/>
      <c r="M2" s="395"/>
      <c r="N2" s="395"/>
      <c r="O2" s="395"/>
    </row>
    <row r="3" spans="1:13" ht="15.75">
      <c r="A3" s="1"/>
      <c r="J3" s="281"/>
      <c r="K3" s="281"/>
      <c r="L3" s="281"/>
      <c r="M3" s="281"/>
    </row>
    <row r="4" spans="1:21" ht="15">
      <c r="A4" s="393" t="s">
        <v>1</v>
      </c>
      <c r="B4" s="390" t="s">
        <v>2</v>
      </c>
      <c r="C4" s="393" t="s">
        <v>3</v>
      </c>
      <c r="D4" s="384" t="s">
        <v>4</v>
      </c>
      <c r="E4" s="384"/>
      <c r="F4" s="384"/>
      <c r="G4" s="384"/>
      <c r="H4" s="384"/>
      <c r="I4" s="384"/>
      <c r="J4" s="384" t="s">
        <v>262</v>
      </c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</row>
    <row r="5" spans="1:21" ht="15.75" customHeight="1">
      <c r="A5" s="393"/>
      <c r="B5" s="391"/>
      <c r="C5" s="393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</row>
    <row r="6" spans="1:21" ht="21.75" customHeight="1">
      <c r="A6" s="393"/>
      <c r="B6" s="391"/>
      <c r="C6" s="393"/>
      <c r="D6" s="393" t="s">
        <v>6</v>
      </c>
      <c r="E6" s="393" t="s">
        <v>7</v>
      </c>
      <c r="F6" s="384" t="s">
        <v>8</v>
      </c>
      <c r="G6" s="384"/>
      <c r="H6" s="384"/>
      <c r="I6" s="384"/>
      <c r="J6" s="384" t="s">
        <v>9</v>
      </c>
      <c r="K6" s="384"/>
      <c r="L6" s="384"/>
      <c r="M6" s="384"/>
      <c r="N6" s="384" t="s">
        <v>10</v>
      </c>
      <c r="O6" s="384"/>
      <c r="P6" s="384"/>
      <c r="Q6" s="384"/>
      <c r="R6" s="384" t="s">
        <v>11</v>
      </c>
      <c r="S6" s="384"/>
      <c r="T6" s="384"/>
      <c r="U6" s="384"/>
    </row>
    <row r="7" spans="1:24" ht="22.5" customHeight="1">
      <c r="A7" s="393"/>
      <c r="B7" s="391"/>
      <c r="C7" s="393"/>
      <c r="D7" s="393"/>
      <c r="E7" s="393"/>
      <c r="F7" s="393" t="s">
        <v>12</v>
      </c>
      <c r="G7" s="384" t="s">
        <v>13</v>
      </c>
      <c r="H7" s="384"/>
      <c r="I7" s="384"/>
      <c r="J7" s="384" t="s">
        <v>14</v>
      </c>
      <c r="K7" s="384"/>
      <c r="L7" s="384" t="s">
        <v>16</v>
      </c>
      <c r="M7" s="384"/>
      <c r="N7" s="384" t="s">
        <v>18</v>
      </c>
      <c r="O7" s="384"/>
      <c r="P7" s="384" t="s">
        <v>20</v>
      </c>
      <c r="Q7" s="384"/>
      <c r="R7" s="384" t="s">
        <v>22</v>
      </c>
      <c r="S7" s="384"/>
      <c r="T7" s="384" t="s">
        <v>23</v>
      </c>
      <c r="U7" s="384"/>
      <c r="X7" s="285"/>
    </row>
    <row r="8" spans="1:21" ht="21" customHeight="1">
      <c r="A8" s="393"/>
      <c r="B8" s="391"/>
      <c r="C8" s="393"/>
      <c r="D8" s="393"/>
      <c r="E8" s="393"/>
      <c r="F8" s="393"/>
      <c r="G8" s="384"/>
      <c r="H8" s="384"/>
      <c r="I8" s="384"/>
      <c r="J8" s="384" t="s">
        <v>15</v>
      </c>
      <c r="K8" s="384"/>
      <c r="L8" s="384" t="s">
        <v>17</v>
      </c>
      <c r="M8" s="384"/>
      <c r="N8" s="384" t="s">
        <v>19</v>
      </c>
      <c r="O8" s="384"/>
      <c r="P8" s="384" t="s">
        <v>21</v>
      </c>
      <c r="Q8" s="384"/>
      <c r="R8" s="384" t="s">
        <v>19</v>
      </c>
      <c r="S8" s="384"/>
      <c r="T8" s="384" t="s">
        <v>24</v>
      </c>
      <c r="U8" s="384"/>
    </row>
    <row r="9" spans="1:28" ht="137.25" customHeight="1">
      <c r="A9" s="393"/>
      <c r="B9" s="392"/>
      <c r="C9" s="393"/>
      <c r="D9" s="393"/>
      <c r="E9" s="393"/>
      <c r="F9" s="393"/>
      <c r="G9" s="289" t="s">
        <v>25</v>
      </c>
      <c r="H9" s="289" t="s">
        <v>26</v>
      </c>
      <c r="I9" s="289" t="s">
        <v>27</v>
      </c>
      <c r="J9" s="301" t="s">
        <v>236</v>
      </c>
      <c r="K9" s="301" t="s">
        <v>237</v>
      </c>
      <c r="L9" s="301" t="s">
        <v>236</v>
      </c>
      <c r="M9" s="301" t="s">
        <v>237</v>
      </c>
      <c r="N9" s="301" t="s">
        <v>236</v>
      </c>
      <c r="O9" s="301" t="s">
        <v>237</v>
      </c>
      <c r="P9" s="301" t="s">
        <v>236</v>
      </c>
      <c r="Q9" s="301" t="s">
        <v>237</v>
      </c>
      <c r="R9" s="301" t="s">
        <v>236</v>
      </c>
      <c r="S9" s="301" t="s">
        <v>237</v>
      </c>
      <c r="T9" s="301" t="s">
        <v>236</v>
      </c>
      <c r="U9" s="301" t="s">
        <v>237</v>
      </c>
      <c r="AB9" s="299"/>
    </row>
    <row r="10" spans="1:21" ht="22.5" customHeight="1">
      <c r="A10" s="313"/>
      <c r="B10" s="312" t="s">
        <v>286</v>
      </c>
      <c r="C10" s="309" t="s">
        <v>268</v>
      </c>
      <c r="D10" s="283">
        <f>F10+E10</f>
        <v>6142.5</v>
      </c>
      <c r="E10" s="283">
        <f>F10/2</f>
        <v>2047.5</v>
      </c>
      <c r="F10" s="283">
        <v>4095</v>
      </c>
      <c r="G10" s="283">
        <v>2239</v>
      </c>
      <c r="H10" s="283">
        <v>1891</v>
      </c>
      <c r="I10" s="283"/>
      <c r="J10" s="283">
        <v>306</v>
      </c>
      <c r="K10" s="283">
        <v>342</v>
      </c>
      <c r="L10" s="283">
        <v>306</v>
      </c>
      <c r="M10" s="283">
        <v>421</v>
      </c>
      <c r="N10" s="283">
        <v>262</v>
      </c>
      <c r="O10" s="283">
        <v>319</v>
      </c>
      <c r="P10" s="307">
        <v>208</v>
      </c>
      <c r="Q10" s="307">
        <v>309</v>
      </c>
      <c r="R10" s="283">
        <v>188</v>
      </c>
      <c r="S10" s="283">
        <v>344</v>
      </c>
      <c r="T10" s="283">
        <v>104</v>
      </c>
      <c r="U10" s="283">
        <v>140</v>
      </c>
    </row>
    <row r="11" spans="1:21" ht="27.75" customHeight="1">
      <c r="A11" s="290" t="s">
        <v>28</v>
      </c>
      <c r="B11" s="287" t="s">
        <v>29</v>
      </c>
      <c r="C11" s="309" t="s">
        <v>269</v>
      </c>
      <c r="D11" s="291">
        <f>E11+F11</f>
        <v>900</v>
      </c>
      <c r="E11" s="291">
        <f>F11/2</f>
        <v>300</v>
      </c>
      <c r="F11" s="291">
        <v>600</v>
      </c>
      <c r="G11" s="291">
        <v>178</v>
      </c>
      <c r="H11" s="291">
        <v>422</v>
      </c>
      <c r="I11" s="291">
        <v>20</v>
      </c>
      <c r="J11" s="291">
        <v>50</v>
      </c>
      <c r="K11" s="291">
        <v>128</v>
      </c>
      <c r="L11" s="291">
        <v>48</v>
      </c>
      <c r="M11" s="291">
        <v>90</v>
      </c>
      <c r="N11" s="291">
        <v>50</v>
      </c>
      <c r="O11" s="291">
        <v>58</v>
      </c>
      <c r="P11" s="291">
        <v>30</v>
      </c>
      <c r="Q11" s="291">
        <v>66</v>
      </c>
      <c r="R11" s="291">
        <v>0</v>
      </c>
      <c r="S11" s="291">
        <v>66</v>
      </c>
      <c r="T11" s="291">
        <v>0</v>
      </c>
      <c r="U11" s="290">
        <v>14</v>
      </c>
    </row>
    <row r="12" spans="1:21" ht="19.5" customHeight="1">
      <c r="A12" s="282" t="s">
        <v>31</v>
      </c>
      <c r="B12" s="303" t="s">
        <v>32</v>
      </c>
      <c r="C12" s="286" t="s">
        <v>33</v>
      </c>
      <c r="D12" s="286">
        <f aca="true" t="shared" si="0" ref="D12:D19">E12+F12</f>
        <v>72</v>
      </c>
      <c r="E12" s="286">
        <f aca="true" t="shared" si="1" ref="E12:E19">F12/2</f>
        <v>24</v>
      </c>
      <c r="F12" s="288">
        <v>48</v>
      </c>
      <c r="G12" s="288">
        <v>48</v>
      </c>
      <c r="H12" s="288" t="s">
        <v>34</v>
      </c>
      <c r="I12" s="288"/>
      <c r="J12" s="284">
        <v>0</v>
      </c>
      <c r="K12" s="284">
        <v>0</v>
      </c>
      <c r="L12" s="284">
        <v>48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v>0</v>
      </c>
      <c r="U12" s="284">
        <v>0</v>
      </c>
    </row>
    <row r="13" spans="1:21" ht="15.75" customHeight="1">
      <c r="A13" s="282" t="s">
        <v>35</v>
      </c>
      <c r="B13" s="303" t="s">
        <v>36</v>
      </c>
      <c r="C13" s="286" t="s">
        <v>34</v>
      </c>
      <c r="D13" s="286">
        <f t="shared" si="0"/>
        <v>72</v>
      </c>
      <c r="E13" s="286">
        <f t="shared" si="1"/>
        <v>24</v>
      </c>
      <c r="F13" s="288">
        <v>48</v>
      </c>
      <c r="G13" s="288">
        <v>48</v>
      </c>
      <c r="H13" s="288" t="s">
        <v>34</v>
      </c>
      <c r="I13" s="288"/>
      <c r="J13" s="288">
        <v>48</v>
      </c>
      <c r="K13" s="284">
        <v>0</v>
      </c>
      <c r="L13" s="288"/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v>0</v>
      </c>
      <c r="U13" s="284">
        <v>0</v>
      </c>
    </row>
    <row r="14" spans="1:21" ht="18" customHeight="1">
      <c r="A14" s="282" t="s">
        <v>37</v>
      </c>
      <c r="B14" s="303" t="s">
        <v>38</v>
      </c>
      <c r="C14" s="286" t="s">
        <v>39</v>
      </c>
      <c r="D14" s="286">
        <f t="shared" si="0"/>
        <v>258</v>
      </c>
      <c r="E14" s="286">
        <f t="shared" si="1"/>
        <v>86</v>
      </c>
      <c r="F14" s="288">
        <v>172</v>
      </c>
      <c r="G14" s="288"/>
      <c r="H14" s="288">
        <v>172</v>
      </c>
      <c r="I14" s="288"/>
      <c r="J14" s="288">
        <v>0</v>
      </c>
      <c r="K14" s="288">
        <v>36</v>
      </c>
      <c r="L14" s="288">
        <v>0</v>
      </c>
      <c r="M14" s="288">
        <v>36</v>
      </c>
      <c r="N14" s="284">
        <v>0</v>
      </c>
      <c r="O14" s="288">
        <v>30</v>
      </c>
      <c r="P14" s="284">
        <v>0</v>
      </c>
      <c r="Q14" s="288">
        <v>34</v>
      </c>
      <c r="R14" s="284">
        <v>0</v>
      </c>
      <c r="S14" s="288">
        <v>36</v>
      </c>
      <c r="T14" s="284">
        <v>0</v>
      </c>
      <c r="U14" s="284">
        <v>0</v>
      </c>
    </row>
    <row r="15" spans="1:21" ht="16.5" customHeight="1">
      <c r="A15" s="282" t="s">
        <v>40</v>
      </c>
      <c r="B15" s="303" t="s">
        <v>41</v>
      </c>
      <c r="C15" s="286" t="s">
        <v>42</v>
      </c>
      <c r="D15" s="286">
        <f t="shared" si="0"/>
        <v>258</v>
      </c>
      <c r="E15" s="286">
        <f t="shared" si="1"/>
        <v>86</v>
      </c>
      <c r="F15" s="288">
        <v>172</v>
      </c>
      <c r="G15" s="288">
        <v>2</v>
      </c>
      <c r="H15" s="288">
        <v>170</v>
      </c>
      <c r="I15" s="288"/>
      <c r="J15" s="292">
        <v>2</v>
      </c>
      <c r="K15" s="292">
        <v>32</v>
      </c>
      <c r="L15" s="292">
        <v>0</v>
      </c>
      <c r="M15" s="288">
        <v>34</v>
      </c>
      <c r="N15" s="284">
        <v>0</v>
      </c>
      <c r="O15" s="288">
        <v>28</v>
      </c>
      <c r="P15" s="284">
        <v>0</v>
      </c>
      <c r="Q15" s="288">
        <v>32</v>
      </c>
      <c r="R15" s="284">
        <v>0</v>
      </c>
      <c r="S15" s="288">
        <v>30</v>
      </c>
      <c r="T15" s="284">
        <v>0</v>
      </c>
      <c r="U15" s="288">
        <v>14</v>
      </c>
    </row>
    <row r="16" spans="1:21" ht="24.75" customHeight="1">
      <c r="A16" s="282" t="s">
        <v>43</v>
      </c>
      <c r="B16" s="303" t="s">
        <v>251</v>
      </c>
      <c r="C16" s="286" t="s">
        <v>34</v>
      </c>
      <c r="D16" s="286">
        <f t="shared" si="0"/>
        <v>60</v>
      </c>
      <c r="E16" s="286">
        <f t="shared" si="1"/>
        <v>20</v>
      </c>
      <c r="F16" s="288">
        <v>40</v>
      </c>
      <c r="G16" s="288" t="s">
        <v>34</v>
      </c>
      <c r="H16" s="288">
        <v>40</v>
      </c>
      <c r="I16" s="288"/>
      <c r="J16" s="284">
        <v>0</v>
      </c>
      <c r="K16" s="284">
        <v>40</v>
      </c>
      <c r="L16" s="284">
        <v>0</v>
      </c>
      <c r="M16" s="288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v>0</v>
      </c>
      <c r="U16" s="284">
        <v>0</v>
      </c>
    </row>
    <row r="17" spans="1:21" ht="22.5" customHeight="1">
      <c r="A17" s="282" t="s">
        <v>222</v>
      </c>
      <c r="B17" s="303" t="s">
        <v>252</v>
      </c>
      <c r="C17" s="286" t="s">
        <v>34</v>
      </c>
      <c r="D17" s="286">
        <f t="shared" si="0"/>
        <v>60</v>
      </c>
      <c r="E17" s="286">
        <f t="shared" si="1"/>
        <v>20</v>
      </c>
      <c r="F17" s="288">
        <v>40</v>
      </c>
      <c r="G17" s="288"/>
      <c r="H17" s="288">
        <v>40</v>
      </c>
      <c r="I17" s="288"/>
      <c r="J17" s="284">
        <v>0</v>
      </c>
      <c r="K17" s="288">
        <v>20</v>
      </c>
      <c r="L17" s="284">
        <v>0</v>
      </c>
      <c r="M17" s="288">
        <v>20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4">
        <v>0</v>
      </c>
    </row>
    <row r="18" spans="1:21" ht="22.5" customHeight="1">
      <c r="A18" s="282" t="s">
        <v>45</v>
      </c>
      <c r="B18" s="303" t="s">
        <v>253</v>
      </c>
      <c r="C18" s="286" t="s">
        <v>33</v>
      </c>
      <c r="D18" s="286">
        <f t="shared" si="0"/>
        <v>75</v>
      </c>
      <c r="E18" s="286">
        <f t="shared" si="1"/>
        <v>25</v>
      </c>
      <c r="F18" s="288">
        <v>50</v>
      </c>
      <c r="G18" s="288">
        <v>50</v>
      </c>
      <c r="H18" s="288">
        <f>-H19-I19</f>
        <v>0</v>
      </c>
      <c r="I18" s="288"/>
      <c r="J18" s="284">
        <v>0</v>
      </c>
      <c r="K18" s="284">
        <v>0</v>
      </c>
      <c r="L18" s="284">
        <v>0</v>
      </c>
      <c r="M18" s="284">
        <v>0</v>
      </c>
      <c r="N18" s="284">
        <v>20</v>
      </c>
      <c r="O18" s="284">
        <v>0</v>
      </c>
      <c r="P18" s="284">
        <v>30</v>
      </c>
      <c r="Q18" s="288">
        <v>0</v>
      </c>
      <c r="R18" s="284">
        <v>0</v>
      </c>
      <c r="S18" s="284">
        <v>0</v>
      </c>
      <c r="T18" s="284">
        <v>0</v>
      </c>
      <c r="U18" s="284">
        <v>0</v>
      </c>
    </row>
    <row r="19" spans="1:21" ht="19.5" customHeight="1">
      <c r="A19" s="282" t="s">
        <v>223</v>
      </c>
      <c r="B19" s="303" t="s">
        <v>48</v>
      </c>
      <c r="C19" s="286"/>
      <c r="D19" s="286">
        <f t="shared" si="0"/>
        <v>45</v>
      </c>
      <c r="E19" s="286">
        <f t="shared" si="1"/>
        <v>15</v>
      </c>
      <c r="F19" s="288">
        <v>30</v>
      </c>
      <c r="G19" s="288">
        <v>30</v>
      </c>
      <c r="H19" s="288">
        <v>0</v>
      </c>
      <c r="I19" s="288"/>
      <c r="J19" s="284">
        <v>0</v>
      </c>
      <c r="K19" s="284">
        <v>0</v>
      </c>
      <c r="L19" s="284">
        <v>0</v>
      </c>
      <c r="M19" s="284">
        <v>0</v>
      </c>
      <c r="N19" s="284">
        <v>30</v>
      </c>
      <c r="O19" s="284">
        <v>0</v>
      </c>
      <c r="P19" s="284"/>
      <c r="Q19" s="288">
        <v>0</v>
      </c>
      <c r="R19" s="284">
        <v>0</v>
      </c>
      <c r="S19" s="293">
        <v>0</v>
      </c>
      <c r="T19" s="284">
        <v>0</v>
      </c>
      <c r="U19" s="284">
        <v>0</v>
      </c>
    </row>
    <row r="20" spans="1:21" ht="22.5" customHeight="1">
      <c r="A20" s="287" t="s">
        <v>49</v>
      </c>
      <c r="B20" s="287" t="s">
        <v>50</v>
      </c>
      <c r="C20" s="283" t="s">
        <v>51</v>
      </c>
      <c r="D20" s="283">
        <f>E20+F20</f>
        <v>123</v>
      </c>
      <c r="E20" s="283">
        <f>F20/2</f>
        <v>41</v>
      </c>
      <c r="F20" s="291">
        <v>82</v>
      </c>
      <c r="G20" s="291">
        <v>32</v>
      </c>
      <c r="H20" s="291">
        <v>50</v>
      </c>
      <c r="I20" s="291"/>
      <c r="J20" s="291">
        <v>16</v>
      </c>
      <c r="K20" s="291">
        <v>16</v>
      </c>
      <c r="L20" s="291">
        <v>16</v>
      </c>
      <c r="M20" s="291">
        <v>14</v>
      </c>
      <c r="N20" s="291">
        <v>10</v>
      </c>
      <c r="O20" s="291">
        <v>10</v>
      </c>
      <c r="P20" s="284">
        <v>0</v>
      </c>
      <c r="Q20" s="291">
        <v>0</v>
      </c>
      <c r="R20" s="284">
        <v>0</v>
      </c>
      <c r="S20" s="290">
        <v>0</v>
      </c>
      <c r="T20" s="284">
        <v>0</v>
      </c>
      <c r="U20" s="290">
        <v>0</v>
      </c>
    </row>
    <row r="21" spans="1:21" ht="18.75" customHeight="1">
      <c r="A21" s="282" t="s">
        <v>52</v>
      </c>
      <c r="B21" s="303" t="s">
        <v>53</v>
      </c>
      <c r="C21" s="286" t="s">
        <v>34</v>
      </c>
      <c r="D21" s="286">
        <f aca="true" t="shared" si="2" ref="D21:D22">E21+F21</f>
        <v>48</v>
      </c>
      <c r="E21" s="286">
        <f aca="true" t="shared" si="3" ref="E21:E22">F21/2</f>
        <v>16</v>
      </c>
      <c r="F21" s="288">
        <v>32</v>
      </c>
      <c r="G21" s="288">
        <v>16</v>
      </c>
      <c r="H21" s="288">
        <v>16</v>
      </c>
      <c r="I21" s="288"/>
      <c r="J21" s="288">
        <v>16</v>
      </c>
      <c r="K21" s="288">
        <v>16</v>
      </c>
      <c r="L21" s="288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</row>
    <row r="22" spans="1:21" ht="24" customHeight="1">
      <c r="A22" s="282" t="s">
        <v>54</v>
      </c>
      <c r="B22" s="303" t="s">
        <v>55</v>
      </c>
      <c r="C22" s="286" t="s">
        <v>285</v>
      </c>
      <c r="D22" s="286">
        <f t="shared" si="2"/>
        <v>75</v>
      </c>
      <c r="E22" s="286">
        <f t="shared" si="3"/>
        <v>25</v>
      </c>
      <c r="F22" s="288">
        <v>50</v>
      </c>
      <c r="G22" s="288">
        <v>16</v>
      </c>
      <c r="H22" s="288">
        <v>34</v>
      </c>
      <c r="I22" s="288"/>
      <c r="J22" s="288">
        <v>0</v>
      </c>
      <c r="K22" s="288">
        <v>0</v>
      </c>
      <c r="L22" s="288">
        <v>10</v>
      </c>
      <c r="M22" s="288">
        <v>20</v>
      </c>
      <c r="N22" s="288">
        <v>6</v>
      </c>
      <c r="O22" s="292">
        <v>14</v>
      </c>
      <c r="P22" s="292">
        <v>0</v>
      </c>
      <c r="Q22" s="284">
        <v>0</v>
      </c>
      <c r="R22" s="284"/>
      <c r="S22" s="284">
        <v>0</v>
      </c>
      <c r="T22" s="284">
        <v>0</v>
      </c>
      <c r="U22" s="284">
        <v>0</v>
      </c>
    </row>
    <row r="23" spans="1:21" ht="24.75" customHeight="1">
      <c r="A23" s="287" t="s">
        <v>57</v>
      </c>
      <c r="B23" s="287" t="s">
        <v>58</v>
      </c>
      <c r="C23" s="310" t="s">
        <v>268</v>
      </c>
      <c r="D23" s="294">
        <f>E23+F23</f>
        <v>3877.5</v>
      </c>
      <c r="E23" s="294">
        <f>F23/2</f>
        <v>1292.5</v>
      </c>
      <c r="F23" s="291">
        <v>2585</v>
      </c>
      <c r="G23" s="291">
        <v>1166</v>
      </c>
      <c r="H23" s="291">
        <v>1419</v>
      </c>
      <c r="I23" s="291"/>
      <c r="J23" s="291">
        <v>240</v>
      </c>
      <c r="K23" s="291">
        <v>198</v>
      </c>
      <c r="L23" s="291">
        <v>242</v>
      </c>
      <c r="M23" s="291">
        <v>317</v>
      </c>
      <c r="N23" s="291">
        <v>202</v>
      </c>
      <c r="O23" s="291">
        <v>251</v>
      </c>
      <c r="P23" s="291">
        <v>190</v>
      </c>
      <c r="Q23" s="291">
        <v>259</v>
      </c>
      <c r="R23" s="291">
        <v>188</v>
      </c>
      <c r="S23" s="291">
        <v>278</v>
      </c>
      <c r="T23" s="291">
        <v>104</v>
      </c>
      <c r="U23" s="290">
        <v>126</v>
      </c>
    </row>
    <row r="24" spans="1:21" ht="20.25" customHeight="1">
      <c r="A24" s="287" t="s">
        <v>60</v>
      </c>
      <c r="B24" s="287" t="s">
        <v>61</v>
      </c>
      <c r="C24" s="311" t="s">
        <v>270</v>
      </c>
      <c r="D24" s="294">
        <f aca="true" t="shared" si="4" ref="D24:D41">E24+F24</f>
        <v>1545</v>
      </c>
      <c r="E24" s="294">
        <f aca="true" t="shared" si="5" ref="E24:E41">F24/2</f>
        <v>515</v>
      </c>
      <c r="F24" s="291">
        <v>1030</v>
      </c>
      <c r="G24" s="291">
        <v>592</v>
      </c>
      <c r="H24" s="291">
        <v>438</v>
      </c>
      <c r="I24" s="291"/>
      <c r="J24" s="291">
        <v>192</v>
      </c>
      <c r="K24" s="291">
        <v>126</v>
      </c>
      <c r="L24" s="291">
        <v>194</v>
      </c>
      <c r="M24" s="291">
        <v>140</v>
      </c>
      <c r="N24" s="291">
        <v>66</v>
      </c>
      <c r="O24" s="291">
        <v>58</v>
      </c>
      <c r="P24" s="291">
        <v>48</v>
      </c>
      <c r="Q24" s="291">
        <v>24</v>
      </c>
      <c r="R24" s="291">
        <v>60</v>
      </c>
      <c r="S24" s="291">
        <v>54</v>
      </c>
      <c r="T24" s="291">
        <v>32</v>
      </c>
      <c r="U24" s="290">
        <v>36</v>
      </c>
    </row>
    <row r="25" spans="1:21" ht="21" customHeight="1">
      <c r="A25" s="282" t="s">
        <v>63</v>
      </c>
      <c r="B25" s="303" t="s">
        <v>64</v>
      </c>
      <c r="C25" s="286" t="s">
        <v>33</v>
      </c>
      <c r="D25" s="295">
        <f t="shared" si="4"/>
        <v>75</v>
      </c>
      <c r="E25" s="295">
        <f t="shared" si="5"/>
        <v>25</v>
      </c>
      <c r="F25" s="288">
        <v>50</v>
      </c>
      <c r="G25" s="288">
        <v>20</v>
      </c>
      <c r="H25" s="288">
        <v>30</v>
      </c>
      <c r="I25" s="288"/>
      <c r="J25" s="288">
        <v>20</v>
      </c>
      <c r="K25" s="288">
        <v>30</v>
      </c>
      <c r="L25" s="288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4">
        <v>0</v>
      </c>
    </row>
    <row r="26" spans="1:21" ht="18.75" customHeight="1">
      <c r="A26" s="282" t="s">
        <v>65</v>
      </c>
      <c r="B26" s="303" t="s">
        <v>66</v>
      </c>
      <c r="C26" s="308" t="s">
        <v>271</v>
      </c>
      <c r="D26" s="295">
        <f t="shared" si="4"/>
        <v>300</v>
      </c>
      <c r="E26" s="295">
        <f t="shared" si="5"/>
        <v>100</v>
      </c>
      <c r="F26" s="288">
        <v>200</v>
      </c>
      <c r="G26" s="288">
        <v>120</v>
      </c>
      <c r="H26" s="288">
        <v>80</v>
      </c>
      <c r="I26" s="288"/>
      <c r="J26" s="288">
        <v>60</v>
      </c>
      <c r="K26" s="288">
        <v>40</v>
      </c>
      <c r="L26" s="288">
        <v>60</v>
      </c>
      <c r="M26" s="288">
        <v>40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4">
        <v>0</v>
      </c>
    </row>
    <row r="27" spans="1:21" ht="18" customHeight="1">
      <c r="A27" s="282" t="s">
        <v>68</v>
      </c>
      <c r="B27" s="303" t="s">
        <v>69</v>
      </c>
      <c r="C27" s="286" t="s">
        <v>33</v>
      </c>
      <c r="D27" s="295">
        <f t="shared" si="4"/>
        <v>54</v>
      </c>
      <c r="E27" s="295">
        <f t="shared" si="5"/>
        <v>18</v>
      </c>
      <c r="F27" s="288">
        <v>36</v>
      </c>
      <c r="G27" s="288">
        <v>18</v>
      </c>
      <c r="H27" s="288">
        <v>18</v>
      </c>
      <c r="I27" s="288"/>
      <c r="J27" s="288">
        <v>0</v>
      </c>
      <c r="K27" s="288">
        <v>0</v>
      </c>
      <c r="L27" s="288">
        <v>18</v>
      </c>
      <c r="M27" s="288">
        <v>18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v>0</v>
      </c>
      <c r="U27" s="284">
        <v>0</v>
      </c>
    </row>
    <row r="28" spans="1:22" ht="18.75" customHeight="1">
      <c r="A28" s="282" t="s">
        <v>70</v>
      </c>
      <c r="B28" s="303" t="s">
        <v>71</v>
      </c>
      <c r="C28" s="286" t="s">
        <v>33</v>
      </c>
      <c r="D28" s="295">
        <f t="shared" si="4"/>
        <v>54</v>
      </c>
      <c r="E28" s="295">
        <f t="shared" si="5"/>
        <v>18</v>
      </c>
      <c r="F28" s="288">
        <v>36</v>
      </c>
      <c r="G28" s="288">
        <v>18</v>
      </c>
      <c r="H28" s="288">
        <v>18</v>
      </c>
      <c r="I28" s="288"/>
      <c r="J28" s="288">
        <v>18</v>
      </c>
      <c r="K28" s="288">
        <v>18</v>
      </c>
      <c r="L28" s="288">
        <v>0</v>
      </c>
      <c r="M28" s="288">
        <v>0</v>
      </c>
      <c r="N28" s="284">
        <v>0</v>
      </c>
      <c r="O28" s="284">
        <v>0</v>
      </c>
      <c r="P28" s="284">
        <v>0</v>
      </c>
      <c r="Q28" s="284">
        <v>0</v>
      </c>
      <c r="R28" s="284">
        <v>0</v>
      </c>
      <c r="S28" s="284">
        <v>0</v>
      </c>
      <c r="T28" s="284">
        <v>0</v>
      </c>
      <c r="U28" s="302">
        <v>0</v>
      </c>
      <c r="V28" s="285"/>
    </row>
    <row r="29" spans="1:22" s="98" customFormat="1" ht="16.5" customHeight="1">
      <c r="A29" s="282" t="s">
        <v>72</v>
      </c>
      <c r="B29" s="305" t="s">
        <v>265</v>
      </c>
      <c r="C29" s="282" t="s">
        <v>33</v>
      </c>
      <c r="D29" s="295">
        <f t="shared" si="4"/>
        <v>78</v>
      </c>
      <c r="E29" s="295">
        <f t="shared" si="5"/>
        <v>26</v>
      </c>
      <c r="F29" s="284">
        <v>52</v>
      </c>
      <c r="G29" s="284">
        <v>40</v>
      </c>
      <c r="H29" s="284">
        <v>12</v>
      </c>
      <c r="I29" s="284"/>
      <c r="J29" s="284">
        <v>40</v>
      </c>
      <c r="K29" s="288">
        <v>12</v>
      </c>
      <c r="L29" s="288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v>0</v>
      </c>
      <c r="U29" s="302">
        <v>0</v>
      </c>
      <c r="V29" s="285"/>
    </row>
    <row r="30" spans="1:22" ht="20.25" customHeight="1">
      <c r="A30" s="282" t="s">
        <v>73</v>
      </c>
      <c r="B30" s="303" t="s">
        <v>74</v>
      </c>
      <c r="C30" s="286" t="s">
        <v>75</v>
      </c>
      <c r="D30" s="295">
        <f t="shared" si="4"/>
        <v>108</v>
      </c>
      <c r="E30" s="295">
        <f t="shared" si="5"/>
        <v>36</v>
      </c>
      <c r="F30" s="288">
        <v>72</v>
      </c>
      <c r="G30" s="288">
        <v>48</v>
      </c>
      <c r="H30" s="288">
        <v>24</v>
      </c>
      <c r="I30" s="288"/>
      <c r="J30" s="292">
        <v>24</v>
      </c>
      <c r="K30" s="292">
        <v>12</v>
      </c>
      <c r="L30" s="292">
        <v>24</v>
      </c>
      <c r="M30" s="292">
        <v>12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302">
        <v>0</v>
      </c>
      <c r="V30" s="285"/>
    </row>
    <row r="31" spans="1:22" ht="21" customHeight="1">
      <c r="A31" s="282" t="s">
        <v>76</v>
      </c>
      <c r="B31" s="303" t="s">
        <v>77</v>
      </c>
      <c r="C31" s="286" t="s">
        <v>78</v>
      </c>
      <c r="D31" s="295">
        <f t="shared" si="4"/>
        <v>144</v>
      </c>
      <c r="E31" s="295">
        <f t="shared" si="5"/>
        <v>48</v>
      </c>
      <c r="F31" s="288">
        <v>96</v>
      </c>
      <c r="G31" s="288">
        <v>64</v>
      </c>
      <c r="H31" s="288">
        <v>32</v>
      </c>
      <c r="I31" s="288"/>
      <c r="J31" s="288">
        <v>30</v>
      </c>
      <c r="K31" s="288">
        <v>14</v>
      </c>
      <c r="L31" s="288">
        <v>34</v>
      </c>
      <c r="M31" s="288">
        <v>18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v>0</v>
      </c>
      <c r="U31" s="302">
        <v>0</v>
      </c>
      <c r="V31" s="285"/>
    </row>
    <row r="32" spans="1:22" ht="18" customHeight="1">
      <c r="A32" s="282" t="s">
        <v>79</v>
      </c>
      <c r="B32" s="303" t="s">
        <v>280</v>
      </c>
      <c r="C32" s="286" t="s">
        <v>81</v>
      </c>
      <c r="D32" s="295">
        <f t="shared" si="4"/>
        <v>180</v>
      </c>
      <c r="E32" s="295">
        <f t="shared" si="5"/>
        <v>60</v>
      </c>
      <c r="F32" s="288">
        <v>120</v>
      </c>
      <c r="G32" s="288">
        <v>78</v>
      </c>
      <c r="H32" s="288">
        <v>42</v>
      </c>
      <c r="I32" s="288"/>
      <c r="J32" s="284">
        <v>0</v>
      </c>
      <c r="K32" s="284">
        <v>0</v>
      </c>
      <c r="L32" s="284">
        <v>34</v>
      </c>
      <c r="M32" s="288">
        <v>18</v>
      </c>
      <c r="N32" s="292">
        <v>20</v>
      </c>
      <c r="O32" s="284">
        <v>12</v>
      </c>
      <c r="P32" s="292">
        <v>24</v>
      </c>
      <c r="Q32" s="284">
        <v>12</v>
      </c>
      <c r="R32" s="284">
        <v>0</v>
      </c>
      <c r="S32" s="284">
        <v>0</v>
      </c>
      <c r="T32" s="284">
        <v>0</v>
      </c>
      <c r="U32" s="302">
        <v>0</v>
      </c>
      <c r="V32" s="285"/>
    </row>
    <row r="33" spans="1:21" ht="19.5" customHeight="1">
      <c r="A33" s="282" t="s">
        <v>82</v>
      </c>
      <c r="B33" s="305" t="s">
        <v>281</v>
      </c>
      <c r="C33" s="286" t="s">
        <v>84</v>
      </c>
      <c r="D33" s="295">
        <f t="shared" si="4"/>
        <v>54</v>
      </c>
      <c r="E33" s="295">
        <f t="shared" si="5"/>
        <v>18</v>
      </c>
      <c r="F33" s="288">
        <v>36</v>
      </c>
      <c r="G33" s="288">
        <v>24</v>
      </c>
      <c r="H33" s="288">
        <v>12</v>
      </c>
      <c r="I33" s="288"/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93">
        <v>24</v>
      </c>
      <c r="Q33" s="293">
        <v>12</v>
      </c>
      <c r="R33" s="293">
        <v>0</v>
      </c>
      <c r="S33" s="284">
        <v>0</v>
      </c>
      <c r="T33" s="284">
        <v>0</v>
      </c>
      <c r="U33" s="284">
        <v>0</v>
      </c>
    </row>
    <row r="34" spans="1:21" ht="17.25" customHeight="1">
      <c r="A34" s="282" t="s">
        <v>85</v>
      </c>
      <c r="B34" s="303" t="s">
        <v>86</v>
      </c>
      <c r="C34" s="286" t="s">
        <v>33</v>
      </c>
      <c r="D34" s="295">
        <f t="shared" si="4"/>
        <v>54</v>
      </c>
      <c r="E34" s="295">
        <f t="shared" si="5"/>
        <v>18</v>
      </c>
      <c r="F34" s="288">
        <v>36</v>
      </c>
      <c r="G34" s="288">
        <v>18</v>
      </c>
      <c r="H34" s="288">
        <v>18</v>
      </c>
      <c r="I34" s="288"/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18</v>
      </c>
      <c r="U34" s="284">
        <v>18</v>
      </c>
    </row>
    <row r="35" spans="1:21" ht="21" customHeight="1">
      <c r="A35" s="282" t="s">
        <v>87</v>
      </c>
      <c r="B35" s="287" t="s">
        <v>235</v>
      </c>
      <c r="C35" s="384" t="s">
        <v>234</v>
      </c>
      <c r="D35" s="294">
        <f t="shared" si="4"/>
        <v>0</v>
      </c>
      <c r="E35" s="294">
        <f t="shared" si="5"/>
        <v>0</v>
      </c>
      <c r="F35" s="288"/>
      <c r="G35" s="288"/>
      <c r="H35" s="288"/>
      <c r="I35" s="288"/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4">
        <v>0</v>
      </c>
    </row>
    <row r="36" spans="1:21" ht="20.25" customHeight="1">
      <c r="A36" s="282" t="s">
        <v>238</v>
      </c>
      <c r="B36" s="303" t="s">
        <v>283</v>
      </c>
      <c r="C36" s="384"/>
      <c r="D36" s="294">
        <f t="shared" si="4"/>
        <v>72</v>
      </c>
      <c r="E36" s="294">
        <f t="shared" si="5"/>
        <v>24</v>
      </c>
      <c r="F36" s="288">
        <v>48</v>
      </c>
      <c r="G36" s="288">
        <v>24</v>
      </c>
      <c r="H36" s="288">
        <v>24</v>
      </c>
      <c r="I36" s="288"/>
      <c r="J36" s="284">
        <v>0</v>
      </c>
      <c r="K36" s="284">
        <v>0</v>
      </c>
      <c r="L36" s="284">
        <v>0</v>
      </c>
      <c r="M36" s="284">
        <v>0</v>
      </c>
      <c r="N36" s="284">
        <v>24</v>
      </c>
      <c r="O36" s="284">
        <v>24</v>
      </c>
      <c r="P36" s="284">
        <v>0</v>
      </c>
      <c r="Q36" s="284">
        <v>0</v>
      </c>
      <c r="R36" s="284"/>
      <c r="S36" s="284">
        <v>0</v>
      </c>
      <c r="T36" s="284">
        <v>0</v>
      </c>
      <c r="U36" s="284">
        <v>0</v>
      </c>
    </row>
    <row r="37" spans="1:21" ht="15.75">
      <c r="A37" s="282" t="s">
        <v>239</v>
      </c>
      <c r="B37" s="303" t="s">
        <v>89</v>
      </c>
      <c r="C37" s="384"/>
      <c r="D37" s="294">
        <f t="shared" si="4"/>
        <v>66</v>
      </c>
      <c r="E37" s="294">
        <f t="shared" si="5"/>
        <v>22</v>
      </c>
      <c r="F37" s="288">
        <v>44</v>
      </c>
      <c r="G37" s="288">
        <v>22</v>
      </c>
      <c r="H37" s="288">
        <v>22</v>
      </c>
      <c r="I37" s="288"/>
      <c r="J37" s="284">
        <v>0</v>
      </c>
      <c r="K37" s="284">
        <v>0</v>
      </c>
      <c r="L37" s="284">
        <v>0</v>
      </c>
      <c r="M37" s="284">
        <v>0</v>
      </c>
      <c r="N37" s="284">
        <v>22</v>
      </c>
      <c r="O37" s="284">
        <v>22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</row>
    <row r="38" spans="1:21" ht="21.75" customHeight="1">
      <c r="A38" s="282" t="s">
        <v>240</v>
      </c>
      <c r="B38" s="303" t="s">
        <v>92</v>
      </c>
      <c r="C38" s="286" t="s">
        <v>93</v>
      </c>
      <c r="D38" s="294">
        <f t="shared" si="4"/>
        <v>102</v>
      </c>
      <c r="E38" s="294">
        <f t="shared" si="5"/>
        <v>34</v>
      </c>
      <c r="F38" s="288">
        <v>68</v>
      </c>
      <c r="G38" s="288">
        <v>20</v>
      </c>
      <c r="H38" s="288">
        <v>48</v>
      </c>
      <c r="I38" s="288"/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20</v>
      </c>
      <c r="S38" s="288">
        <v>48</v>
      </c>
      <c r="T38" s="288">
        <v>0</v>
      </c>
      <c r="U38" s="284">
        <v>0</v>
      </c>
    </row>
    <row r="39" spans="1:21" ht="21" customHeight="1">
      <c r="A39" s="282" t="s">
        <v>91</v>
      </c>
      <c r="B39" s="303" t="s">
        <v>95</v>
      </c>
      <c r="C39" s="286" t="s">
        <v>78</v>
      </c>
      <c r="D39" s="294">
        <f t="shared" si="4"/>
        <v>48</v>
      </c>
      <c r="E39" s="294">
        <f t="shared" si="5"/>
        <v>16</v>
      </c>
      <c r="F39" s="288">
        <v>32</v>
      </c>
      <c r="G39" s="288">
        <v>14</v>
      </c>
      <c r="H39" s="288">
        <v>18</v>
      </c>
      <c r="I39" s="288"/>
      <c r="J39" s="284">
        <v>0</v>
      </c>
      <c r="K39" s="284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14</v>
      </c>
      <c r="U39" s="284">
        <v>18</v>
      </c>
    </row>
    <row r="40" spans="1:21" ht="25.5" customHeight="1">
      <c r="A40" s="282" t="s">
        <v>94</v>
      </c>
      <c r="B40" s="303" t="s">
        <v>221</v>
      </c>
      <c r="C40" s="286" t="s">
        <v>90</v>
      </c>
      <c r="D40" s="294">
        <f t="shared" si="4"/>
        <v>69</v>
      </c>
      <c r="E40" s="294">
        <f t="shared" si="5"/>
        <v>23</v>
      </c>
      <c r="F40" s="288">
        <v>46</v>
      </c>
      <c r="G40" s="288">
        <v>40</v>
      </c>
      <c r="H40" s="288">
        <v>6</v>
      </c>
      <c r="I40" s="288"/>
      <c r="J40" s="284">
        <v>0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40</v>
      </c>
      <c r="S40" s="284">
        <v>6</v>
      </c>
      <c r="T40" s="284">
        <v>0</v>
      </c>
      <c r="U40" s="284">
        <v>0</v>
      </c>
    </row>
    <row r="41" spans="1:21" ht="20.25" customHeight="1">
      <c r="A41" s="282" t="s">
        <v>224</v>
      </c>
      <c r="B41" s="303" t="s">
        <v>226</v>
      </c>
      <c r="C41" s="286" t="s">
        <v>78</v>
      </c>
      <c r="D41" s="294">
        <f t="shared" si="4"/>
        <v>87</v>
      </c>
      <c r="E41" s="294">
        <f t="shared" si="5"/>
        <v>29</v>
      </c>
      <c r="F41" s="288">
        <v>58</v>
      </c>
      <c r="G41" s="288">
        <v>24</v>
      </c>
      <c r="H41" s="288">
        <v>34</v>
      </c>
      <c r="I41" s="288"/>
      <c r="J41" s="284">
        <v>0</v>
      </c>
      <c r="K41" s="284">
        <v>0</v>
      </c>
      <c r="L41" s="284">
        <v>24</v>
      </c>
      <c r="M41" s="284">
        <v>34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v>0</v>
      </c>
      <c r="U41" s="284">
        <v>0</v>
      </c>
    </row>
    <row r="42" spans="1:21" ht="19.5" customHeight="1">
      <c r="A42" s="287" t="s">
        <v>96</v>
      </c>
      <c r="B42" s="287" t="s">
        <v>97</v>
      </c>
      <c r="C42" s="283" t="s">
        <v>98</v>
      </c>
      <c r="D42" s="294">
        <f>E42+F42</f>
        <v>2332.5</v>
      </c>
      <c r="E42" s="294">
        <f>F42/2</f>
        <v>777.5</v>
      </c>
      <c r="F42" s="291">
        <v>1555</v>
      </c>
      <c r="G42" s="291">
        <v>574</v>
      </c>
      <c r="H42" s="291">
        <v>981</v>
      </c>
      <c r="I42" s="291">
        <v>20</v>
      </c>
      <c r="J42" s="291">
        <v>48</v>
      </c>
      <c r="K42" s="291">
        <v>72</v>
      </c>
      <c r="L42" s="291">
        <v>48</v>
      </c>
      <c r="M42" s="291">
        <v>177</v>
      </c>
      <c r="N42" s="291">
        <v>136</v>
      </c>
      <c r="O42" s="291">
        <v>193</v>
      </c>
      <c r="P42" s="291">
        <v>142</v>
      </c>
      <c r="Q42" s="291">
        <v>225</v>
      </c>
      <c r="R42" s="291">
        <v>128</v>
      </c>
      <c r="S42" s="291">
        <v>224</v>
      </c>
      <c r="T42" s="296">
        <v>72</v>
      </c>
      <c r="U42" s="290">
        <v>90</v>
      </c>
    </row>
    <row r="43" spans="1:21" ht="53.25" customHeight="1">
      <c r="A43" s="287" t="s">
        <v>99</v>
      </c>
      <c r="B43" s="287" t="s">
        <v>100</v>
      </c>
      <c r="C43" s="307" t="s">
        <v>272</v>
      </c>
      <c r="D43" s="294">
        <f aca="true" t="shared" si="6" ref="D43:D88">E43+F43</f>
        <v>333</v>
      </c>
      <c r="E43" s="294">
        <v>111</v>
      </c>
      <c r="F43" s="291">
        <v>222</v>
      </c>
      <c r="G43" s="291">
        <v>64</v>
      </c>
      <c r="H43" s="291">
        <v>158</v>
      </c>
      <c r="I43" s="291"/>
      <c r="J43" s="290">
        <v>0</v>
      </c>
      <c r="K43" s="290">
        <v>0</v>
      </c>
      <c r="L43" s="290">
        <v>0</v>
      </c>
      <c r="M43" s="290">
        <v>0</v>
      </c>
      <c r="N43" s="290">
        <v>20</v>
      </c>
      <c r="O43" s="291">
        <v>50</v>
      </c>
      <c r="P43" s="291">
        <v>44</v>
      </c>
      <c r="Q43" s="291">
        <v>108</v>
      </c>
      <c r="R43" s="291">
        <v>0</v>
      </c>
      <c r="S43" s="290">
        <v>0</v>
      </c>
      <c r="T43" s="290">
        <v>0</v>
      </c>
      <c r="U43" s="290">
        <v>0</v>
      </c>
    </row>
    <row r="44" spans="1:21" ht="18" customHeight="1">
      <c r="A44" s="282" t="s">
        <v>102</v>
      </c>
      <c r="B44" s="303" t="s">
        <v>103</v>
      </c>
      <c r="C44" s="308" t="s">
        <v>93</v>
      </c>
      <c r="D44" s="294">
        <f t="shared" si="6"/>
        <v>225</v>
      </c>
      <c r="E44" s="294">
        <f aca="true" t="shared" si="7" ref="E44:E88">F44/2</f>
        <v>75</v>
      </c>
      <c r="F44" s="288">
        <v>150</v>
      </c>
      <c r="G44" s="288">
        <v>42</v>
      </c>
      <c r="H44" s="288">
        <v>108</v>
      </c>
      <c r="I44" s="288"/>
      <c r="J44" s="284">
        <v>0</v>
      </c>
      <c r="K44" s="284">
        <v>0</v>
      </c>
      <c r="L44" s="284">
        <v>0</v>
      </c>
      <c r="M44" s="284">
        <v>0</v>
      </c>
      <c r="N44" s="284">
        <v>20</v>
      </c>
      <c r="O44" s="292">
        <v>50</v>
      </c>
      <c r="P44" s="288">
        <v>22</v>
      </c>
      <c r="Q44" s="288">
        <v>58</v>
      </c>
      <c r="R44" s="284">
        <v>0</v>
      </c>
      <c r="S44" s="290">
        <v>0</v>
      </c>
      <c r="T44" s="290">
        <v>0</v>
      </c>
      <c r="U44" s="290">
        <v>0</v>
      </c>
    </row>
    <row r="45" spans="1:21" ht="14.25" customHeight="1">
      <c r="A45" s="282" t="s">
        <v>248</v>
      </c>
      <c r="B45" s="303" t="s">
        <v>106</v>
      </c>
      <c r="C45" s="286"/>
      <c r="D45" s="294"/>
      <c r="E45" s="294"/>
      <c r="F45" s="288" t="s">
        <v>108</v>
      </c>
      <c r="G45" s="288"/>
      <c r="H45" s="288"/>
      <c r="I45" s="288"/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8" t="s">
        <v>108</v>
      </c>
      <c r="P45" s="284"/>
      <c r="Q45" s="288" t="s">
        <v>108</v>
      </c>
      <c r="R45" s="284">
        <v>0</v>
      </c>
      <c r="S45" s="290">
        <v>0</v>
      </c>
      <c r="T45" s="290">
        <v>0</v>
      </c>
      <c r="U45" s="290">
        <v>0</v>
      </c>
    </row>
    <row r="46" spans="1:21" ht="15.75" customHeight="1">
      <c r="A46" s="282" t="s">
        <v>249</v>
      </c>
      <c r="B46" s="303" t="s">
        <v>111</v>
      </c>
      <c r="C46" s="286"/>
      <c r="D46" s="294"/>
      <c r="E46" s="294"/>
      <c r="F46" s="288" t="s">
        <v>113</v>
      </c>
      <c r="G46" s="288"/>
      <c r="H46" s="288"/>
      <c r="I46" s="288"/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8" t="s">
        <v>113</v>
      </c>
      <c r="P46" s="284"/>
      <c r="Q46" s="288" t="s">
        <v>113</v>
      </c>
      <c r="R46" s="284">
        <v>0</v>
      </c>
      <c r="S46" s="290">
        <v>0</v>
      </c>
      <c r="T46" s="290">
        <v>0</v>
      </c>
      <c r="U46" s="290">
        <v>0</v>
      </c>
    </row>
    <row r="47" spans="1:21" ht="16.5" customHeight="1">
      <c r="A47" s="315" t="s">
        <v>225</v>
      </c>
      <c r="B47" s="315" t="s">
        <v>278</v>
      </c>
      <c r="C47" s="318" t="s">
        <v>90</v>
      </c>
      <c r="D47" s="294">
        <v>48</v>
      </c>
      <c r="E47" s="294">
        <v>16</v>
      </c>
      <c r="F47" s="288">
        <v>32</v>
      </c>
      <c r="G47" s="288">
        <v>12</v>
      </c>
      <c r="H47" s="288">
        <v>20</v>
      </c>
      <c r="I47" s="288"/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8">
        <v>0</v>
      </c>
      <c r="P47" s="284">
        <v>12</v>
      </c>
      <c r="Q47" s="288">
        <v>20</v>
      </c>
      <c r="R47" s="284">
        <v>0</v>
      </c>
      <c r="S47" s="290">
        <v>0</v>
      </c>
      <c r="T47" s="290">
        <v>0</v>
      </c>
      <c r="U47" s="290">
        <v>0</v>
      </c>
    </row>
    <row r="48" spans="1:21" ht="15.75" customHeight="1">
      <c r="A48" s="315" t="s">
        <v>250</v>
      </c>
      <c r="B48" s="315" t="s">
        <v>106</v>
      </c>
      <c r="C48" s="314"/>
      <c r="D48" s="294"/>
      <c r="E48" s="294"/>
      <c r="F48" s="284" t="s">
        <v>108</v>
      </c>
      <c r="G48" s="288"/>
      <c r="H48" s="288"/>
      <c r="I48" s="288"/>
      <c r="J48" s="284">
        <v>0</v>
      </c>
      <c r="K48" s="284">
        <v>0</v>
      </c>
      <c r="L48" s="284">
        <v>0</v>
      </c>
      <c r="M48" s="284">
        <v>0</v>
      </c>
      <c r="N48" s="284">
        <v>0</v>
      </c>
      <c r="O48" s="288">
        <v>0</v>
      </c>
      <c r="P48" s="284">
        <v>0</v>
      </c>
      <c r="Q48" s="284" t="s">
        <v>108</v>
      </c>
      <c r="R48" s="284">
        <v>0</v>
      </c>
      <c r="S48" s="290">
        <v>0</v>
      </c>
      <c r="T48" s="290">
        <v>0</v>
      </c>
      <c r="U48" s="290">
        <v>0</v>
      </c>
    </row>
    <row r="49" spans="1:21" ht="18.75" customHeight="1">
      <c r="A49" s="282" t="s">
        <v>275</v>
      </c>
      <c r="B49" s="303" t="s">
        <v>104</v>
      </c>
      <c r="C49" s="286" t="s">
        <v>90</v>
      </c>
      <c r="D49" s="294">
        <f t="shared" si="6"/>
        <v>60</v>
      </c>
      <c r="E49" s="294">
        <f t="shared" si="7"/>
        <v>20</v>
      </c>
      <c r="F49" s="288">
        <v>40</v>
      </c>
      <c r="G49" s="288">
        <v>10</v>
      </c>
      <c r="H49" s="288">
        <v>30</v>
      </c>
      <c r="I49" s="288"/>
      <c r="J49" s="284">
        <v>0</v>
      </c>
      <c r="K49" s="284">
        <v>0</v>
      </c>
      <c r="L49" s="284">
        <v>0</v>
      </c>
      <c r="M49" s="284">
        <v>0</v>
      </c>
      <c r="N49" s="284">
        <v>0</v>
      </c>
      <c r="O49" s="288">
        <v>0</v>
      </c>
      <c r="P49" s="288">
        <v>10</v>
      </c>
      <c r="Q49" s="293">
        <v>30</v>
      </c>
      <c r="R49" s="293">
        <v>0</v>
      </c>
      <c r="S49" s="284">
        <v>0</v>
      </c>
      <c r="T49" s="284">
        <v>0</v>
      </c>
      <c r="U49" s="284">
        <v>0</v>
      </c>
    </row>
    <row r="50" spans="1:21" ht="17.25" customHeight="1">
      <c r="A50" s="282" t="s">
        <v>276</v>
      </c>
      <c r="B50" s="303" t="s">
        <v>106</v>
      </c>
      <c r="C50" s="286" t="s">
        <v>34</v>
      </c>
      <c r="D50" s="294"/>
      <c r="E50" s="294"/>
      <c r="F50" s="288" t="s">
        <v>108</v>
      </c>
      <c r="G50" s="288"/>
      <c r="H50" s="288"/>
      <c r="I50" s="288"/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88">
        <v>0</v>
      </c>
      <c r="P50" s="288">
        <v>0</v>
      </c>
      <c r="Q50" s="288" t="s">
        <v>108</v>
      </c>
      <c r="R50" s="284">
        <v>0</v>
      </c>
      <c r="S50" s="284">
        <v>0</v>
      </c>
      <c r="T50" s="284">
        <v>0</v>
      </c>
      <c r="U50" s="284">
        <v>0</v>
      </c>
    </row>
    <row r="51" spans="1:21" ht="17.25" customHeight="1">
      <c r="A51" s="282" t="s">
        <v>277</v>
      </c>
      <c r="B51" s="303" t="s">
        <v>111</v>
      </c>
      <c r="C51" s="286" t="s">
        <v>34</v>
      </c>
      <c r="D51" s="294"/>
      <c r="E51" s="294"/>
      <c r="F51" s="288" t="s">
        <v>112</v>
      </c>
      <c r="G51" s="288"/>
      <c r="H51" s="288"/>
      <c r="I51" s="288"/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8" t="s">
        <v>113</v>
      </c>
      <c r="P51" s="288"/>
      <c r="Q51" s="284" t="s">
        <v>107</v>
      </c>
      <c r="R51" s="284">
        <v>0</v>
      </c>
      <c r="S51" s="284">
        <v>0</v>
      </c>
      <c r="T51" s="284">
        <v>0</v>
      </c>
      <c r="U51" s="284">
        <v>0</v>
      </c>
    </row>
    <row r="52" spans="1:21" ht="33.75" customHeight="1">
      <c r="A52" s="287" t="s">
        <v>114</v>
      </c>
      <c r="B52" s="287" t="s">
        <v>115</v>
      </c>
      <c r="C52" s="283" t="s">
        <v>116</v>
      </c>
      <c r="D52" s="294">
        <f t="shared" si="6"/>
        <v>486</v>
      </c>
      <c r="E52" s="294">
        <f t="shared" si="7"/>
        <v>162</v>
      </c>
      <c r="F52" s="291">
        <v>324</v>
      </c>
      <c r="G52" s="291">
        <v>154</v>
      </c>
      <c r="H52" s="291">
        <v>170</v>
      </c>
      <c r="I52" s="291"/>
      <c r="J52" s="290">
        <v>0</v>
      </c>
      <c r="K52" s="290">
        <v>0</v>
      </c>
      <c r="L52" s="290">
        <v>0</v>
      </c>
      <c r="M52" s="290">
        <v>0</v>
      </c>
      <c r="N52" s="290">
        <v>96</v>
      </c>
      <c r="O52" s="291">
        <v>113</v>
      </c>
      <c r="P52" s="291">
        <v>58</v>
      </c>
      <c r="Q52" s="291">
        <v>57</v>
      </c>
      <c r="R52" s="291">
        <v>0</v>
      </c>
      <c r="S52" s="290">
        <v>0</v>
      </c>
      <c r="T52" s="290">
        <v>0</v>
      </c>
      <c r="U52" s="290">
        <v>0</v>
      </c>
    </row>
    <row r="53" spans="1:21" ht="18" customHeight="1">
      <c r="A53" s="282" t="s">
        <v>117</v>
      </c>
      <c r="B53" s="303" t="s">
        <v>118</v>
      </c>
      <c r="C53" s="286" t="s">
        <v>93</v>
      </c>
      <c r="D53" s="294">
        <f t="shared" si="6"/>
        <v>189</v>
      </c>
      <c r="E53" s="294">
        <f t="shared" si="7"/>
        <v>63</v>
      </c>
      <c r="F53" s="288">
        <v>126</v>
      </c>
      <c r="G53" s="288">
        <v>62</v>
      </c>
      <c r="H53" s="288">
        <v>64</v>
      </c>
      <c r="I53" s="288"/>
      <c r="J53" s="284">
        <v>0</v>
      </c>
      <c r="K53" s="284">
        <v>0</v>
      </c>
      <c r="L53" s="284">
        <v>0</v>
      </c>
      <c r="M53" s="284">
        <v>0</v>
      </c>
      <c r="N53" s="284">
        <v>24</v>
      </c>
      <c r="O53" s="288">
        <v>27</v>
      </c>
      <c r="P53" s="288">
        <v>38</v>
      </c>
      <c r="Q53" s="284">
        <v>37</v>
      </c>
      <c r="R53" s="284">
        <v>0</v>
      </c>
      <c r="S53" s="284">
        <v>0</v>
      </c>
      <c r="T53" s="284">
        <v>0</v>
      </c>
      <c r="U53" s="284">
        <v>0</v>
      </c>
    </row>
    <row r="54" spans="1:21" ht="18" customHeight="1">
      <c r="A54" s="282" t="s">
        <v>119</v>
      </c>
      <c r="B54" s="303" t="s">
        <v>106</v>
      </c>
      <c r="C54" s="286"/>
      <c r="D54" s="294"/>
      <c r="E54" s="294"/>
      <c r="F54" s="288" t="s">
        <v>113</v>
      </c>
      <c r="G54" s="288"/>
      <c r="H54" s="288"/>
      <c r="I54" s="288"/>
      <c r="J54" s="284">
        <v>0</v>
      </c>
      <c r="K54" s="284">
        <v>0</v>
      </c>
      <c r="L54" s="284">
        <v>0</v>
      </c>
      <c r="M54" s="284">
        <v>0</v>
      </c>
      <c r="N54" s="284">
        <v>0</v>
      </c>
      <c r="O54" s="288" t="s">
        <v>108</v>
      </c>
      <c r="P54" s="288">
        <v>0</v>
      </c>
      <c r="Q54" s="284" t="s">
        <v>108</v>
      </c>
      <c r="R54" s="284">
        <v>0</v>
      </c>
      <c r="S54" s="284">
        <v>0</v>
      </c>
      <c r="T54" s="284">
        <v>0</v>
      </c>
      <c r="U54" s="284">
        <v>0</v>
      </c>
    </row>
    <row r="55" spans="1:21" ht="17.25" customHeight="1">
      <c r="A55" s="282" t="s">
        <v>120</v>
      </c>
      <c r="B55" s="303" t="s">
        <v>111</v>
      </c>
      <c r="C55" s="286"/>
      <c r="D55" s="294"/>
      <c r="E55" s="294"/>
      <c r="F55" s="288" t="s">
        <v>113</v>
      </c>
      <c r="G55" s="288"/>
      <c r="H55" s="288"/>
      <c r="I55" s="288"/>
      <c r="J55" s="284">
        <v>0</v>
      </c>
      <c r="K55" s="284">
        <v>0</v>
      </c>
      <c r="L55" s="284">
        <v>0</v>
      </c>
      <c r="M55" s="284">
        <v>0</v>
      </c>
      <c r="N55" s="284">
        <v>0</v>
      </c>
      <c r="O55" s="288" t="s">
        <v>108</v>
      </c>
      <c r="P55" s="288">
        <v>0</v>
      </c>
      <c r="Q55" s="284" t="s">
        <v>108</v>
      </c>
      <c r="R55" s="284">
        <v>0</v>
      </c>
      <c r="S55" s="284">
        <v>0</v>
      </c>
      <c r="T55" s="284">
        <v>0</v>
      </c>
      <c r="U55" s="284">
        <v>0</v>
      </c>
    </row>
    <row r="56" spans="1:21" ht="21" customHeight="1">
      <c r="A56" s="282" t="s">
        <v>121</v>
      </c>
      <c r="B56" s="303" t="s">
        <v>122</v>
      </c>
      <c r="C56" s="286" t="s">
        <v>93</v>
      </c>
      <c r="D56" s="294">
        <f t="shared" si="6"/>
        <v>75</v>
      </c>
      <c r="E56" s="294">
        <f t="shared" si="7"/>
        <v>25</v>
      </c>
      <c r="F56" s="288">
        <v>50</v>
      </c>
      <c r="G56" s="288">
        <v>20</v>
      </c>
      <c r="H56" s="288">
        <v>30</v>
      </c>
      <c r="I56" s="288"/>
      <c r="J56" s="284">
        <v>0</v>
      </c>
      <c r="K56" s="284">
        <v>0</v>
      </c>
      <c r="L56" s="284">
        <v>0</v>
      </c>
      <c r="M56" s="284">
        <v>0</v>
      </c>
      <c r="N56" s="284">
        <v>20</v>
      </c>
      <c r="O56" s="284">
        <v>30</v>
      </c>
      <c r="P56" s="284">
        <v>0</v>
      </c>
      <c r="Q56" s="284">
        <v>0</v>
      </c>
      <c r="R56" s="293">
        <v>0</v>
      </c>
      <c r="S56" s="284">
        <v>0</v>
      </c>
      <c r="T56" s="284">
        <v>0</v>
      </c>
      <c r="U56" s="284">
        <v>0</v>
      </c>
    </row>
    <row r="57" spans="1:21" ht="18" customHeight="1">
      <c r="A57" s="282" t="s">
        <v>123</v>
      </c>
      <c r="B57" s="303" t="s">
        <v>106</v>
      </c>
      <c r="C57" s="286"/>
      <c r="D57" s="294"/>
      <c r="E57" s="294"/>
      <c r="F57" s="288" t="s">
        <v>113</v>
      </c>
      <c r="G57" s="288"/>
      <c r="H57" s="288"/>
      <c r="I57" s="288"/>
      <c r="J57" s="284">
        <v>0</v>
      </c>
      <c r="K57" s="284">
        <v>0</v>
      </c>
      <c r="L57" s="284">
        <v>0</v>
      </c>
      <c r="M57" s="284">
        <v>0</v>
      </c>
      <c r="N57" s="284">
        <v>0</v>
      </c>
      <c r="O57" s="284" t="s">
        <v>108</v>
      </c>
      <c r="P57" s="284">
        <v>0</v>
      </c>
      <c r="Q57" s="284">
        <v>0</v>
      </c>
      <c r="R57" s="284">
        <v>0</v>
      </c>
      <c r="S57" s="284">
        <v>0</v>
      </c>
      <c r="T57" s="284">
        <v>0</v>
      </c>
      <c r="U57" s="284">
        <v>0</v>
      </c>
    </row>
    <row r="58" spans="1:21" ht="17.25" customHeight="1">
      <c r="A58" s="282" t="s">
        <v>124</v>
      </c>
      <c r="B58" s="303" t="s">
        <v>125</v>
      </c>
      <c r="C58" s="286" t="s">
        <v>93</v>
      </c>
      <c r="D58" s="294">
        <f t="shared" si="6"/>
        <v>114</v>
      </c>
      <c r="E58" s="294">
        <f t="shared" si="7"/>
        <v>38</v>
      </c>
      <c r="F58" s="288">
        <v>76</v>
      </c>
      <c r="G58" s="288">
        <v>36</v>
      </c>
      <c r="H58" s="288">
        <v>40</v>
      </c>
      <c r="I58" s="288"/>
      <c r="J58" s="284">
        <v>0</v>
      </c>
      <c r="K58" s="284">
        <v>0</v>
      </c>
      <c r="L58" s="284">
        <v>0</v>
      </c>
      <c r="M58" s="284">
        <v>0</v>
      </c>
      <c r="N58" s="284">
        <v>16</v>
      </c>
      <c r="O58" s="284">
        <v>20</v>
      </c>
      <c r="P58" s="284">
        <v>20</v>
      </c>
      <c r="Q58" s="288">
        <v>20</v>
      </c>
      <c r="R58" s="284">
        <v>0</v>
      </c>
      <c r="S58" s="284">
        <v>0</v>
      </c>
      <c r="T58" s="284">
        <v>0</v>
      </c>
      <c r="U58" s="284">
        <v>0</v>
      </c>
    </row>
    <row r="59" spans="1:21" ht="15.75" customHeight="1">
      <c r="A59" s="282" t="s">
        <v>126</v>
      </c>
      <c r="B59" s="303" t="s">
        <v>127</v>
      </c>
      <c r="C59" s="286"/>
      <c r="D59" s="294"/>
      <c r="E59" s="294"/>
      <c r="F59" s="288" t="s">
        <v>113</v>
      </c>
      <c r="G59" s="288"/>
      <c r="H59" s="288"/>
      <c r="I59" s="288"/>
      <c r="J59" s="284"/>
      <c r="K59" s="284"/>
      <c r="L59" s="284"/>
      <c r="M59" s="284"/>
      <c r="N59" s="284">
        <v>0</v>
      </c>
      <c r="O59" s="284" t="s">
        <v>108</v>
      </c>
      <c r="P59" s="284">
        <v>0</v>
      </c>
      <c r="Q59" s="288" t="s">
        <v>108</v>
      </c>
      <c r="R59" s="288">
        <v>0</v>
      </c>
      <c r="S59" s="284">
        <v>0</v>
      </c>
      <c r="T59" s="284">
        <v>0</v>
      </c>
      <c r="U59" s="284"/>
    </row>
    <row r="60" spans="1:21" ht="20.25" customHeight="1">
      <c r="A60" s="282" t="s">
        <v>128</v>
      </c>
      <c r="B60" s="303" t="s">
        <v>111</v>
      </c>
      <c r="C60" s="286"/>
      <c r="D60" s="294"/>
      <c r="E60" s="294"/>
      <c r="F60" s="288" t="s">
        <v>113</v>
      </c>
      <c r="G60" s="288"/>
      <c r="H60" s="288"/>
      <c r="I60" s="288"/>
      <c r="J60" s="284">
        <v>0</v>
      </c>
      <c r="K60" s="284">
        <v>0</v>
      </c>
      <c r="L60" s="284">
        <v>0</v>
      </c>
      <c r="M60" s="284">
        <v>0</v>
      </c>
      <c r="N60" s="284">
        <v>0</v>
      </c>
      <c r="O60" s="284" t="s">
        <v>108</v>
      </c>
      <c r="P60" s="284">
        <v>0</v>
      </c>
      <c r="Q60" s="288" t="s">
        <v>108</v>
      </c>
      <c r="R60" s="288">
        <v>0</v>
      </c>
      <c r="S60" s="284">
        <v>0</v>
      </c>
      <c r="T60" s="284">
        <v>0</v>
      </c>
      <c r="U60" s="284">
        <v>0</v>
      </c>
    </row>
    <row r="61" spans="1:21" ht="16.5" customHeight="1">
      <c r="A61" s="282" t="s">
        <v>129</v>
      </c>
      <c r="B61" s="303" t="s">
        <v>130</v>
      </c>
      <c r="C61" s="282" t="s">
        <v>93</v>
      </c>
      <c r="D61" s="294">
        <f t="shared" si="6"/>
        <v>108</v>
      </c>
      <c r="E61" s="294">
        <f t="shared" si="7"/>
        <v>36</v>
      </c>
      <c r="F61" s="288">
        <v>72</v>
      </c>
      <c r="G61" s="288">
        <v>36</v>
      </c>
      <c r="H61" s="288">
        <v>36</v>
      </c>
      <c r="I61" s="288"/>
      <c r="J61" s="284">
        <v>0</v>
      </c>
      <c r="K61" s="284">
        <v>0</v>
      </c>
      <c r="L61" s="284">
        <v>0</v>
      </c>
      <c r="M61" s="284">
        <v>0</v>
      </c>
      <c r="N61" s="284">
        <v>36</v>
      </c>
      <c r="O61" s="284">
        <v>36</v>
      </c>
      <c r="P61" s="284">
        <v>0</v>
      </c>
      <c r="Q61" s="284">
        <v>0</v>
      </c>
      <c r="R61" s="284">
        <v>0</v>
      </c>
      <c r="S61" s="284">
        <v>0</v>
      </c>
      <c r="T61" s="284">
        <v>0</v>
      </c>
      <c r="U61" s="284">
        <v>0</v>
      </c>
    </row>
    <row r="62" spans="1:21" ht="15.75" customHeight="1">
      <c r="A62" s="282" t="s">
        <v>131</v>
      </c>
      <c r="B62" s="303" t="s">
        <v>127</v>
      </c>
      <c r="C62" s="282"/>
      <c r="D62" s="294"/>
      <c r="E62" s="294"/>
      <c r="F62" s="284" t="s">
        <v>108</v>
      </c>
      <c r="G62" s="288"/>
      <c r="H62" s="288"/>
      <c r="I62" s="288"/>
      <c r="J62" s="284"/>
      <c r="K62" s="284"/>
      <c r="L62" s="284"/>
      <c r="M62" s="284"/>
      <c r="N62" s="284">
        <v>0</v>
      </c>
      <c r="O62" s="284" t="s">
        <v>108</v>
      </c>
      <c r="P62" s="284">
        <v>0</v>
      </c>
      <c r="Q62" s="284">
        <v>0</v>
      </c>
      <c r="R62" s="284">
        <v>0</v>
      </c>
      <c r="S62" s="284">
        <v>0</v>
      </c>
      <c r="T62" s="284">
        <v>0</v>
      </c>
      <c r="U62" s="284">
        <v>0</v>
      </c>
    </row>
    <row r="63" spans="1:21" ht="15" customHeight="1">
      <c r="A63" s="282" t="s">
        <v>132</v>
      </c>
      <c r="B63" s="303" t="s">
        <v>111</v>
      </c>
      <c r="C63" s="286"/>
      <c r="D63" s="294"/>
      <c r="E63" s="294"/>
      <c r="F63" s="288" t="s">
        <v>113</v>
      </c>
      <c r="G63" s="288"/>
      <c r="H63" s="288"/>
      <c r="I63" s="288"/>
      <c r="J63" s="284">
        <v>0</v>
      </c>
      <c r="K63" s="284">
        <v>0</v>
      </c>
      <c r="L63" s="284">
        <v>0</v>
      </c>
      <c r="M63" s="284">
        <v>0</v>
      </c>
      <c r="N63" s="284">
        <v>0</v>
      </c>
      <c r="O63" s="284" t="s">
        <v>113</v>
      </c>
      <c r="P63" s="284">
        <v>0</v>
      </c>
      <c r="Q63" s="284">
        <v>0</v>
      </c>
      <c r="R63" s="284">
        <v>0</v>
      </c>
      <c r="S63" s="284">
        <v>0</v>
      </c>
      <c r="T63" s="284">
        <v>0</v>
      </c>
      <c r="U63" s="284">
        <v>0</v>
      </c>
    </row>
    <row r="64" spans="1:21" ht="33" customHeight="1">
      <c r="A64" s="287" t="s">
        <v>133</v>
      </c>
      <c r="B64" s="287" t="s">
        <v>211</v>
      </c>
      <c r="C64" s="311" t="s">
        <v>273</v>
      </c>
      <c r="D64" s="294">
        <f t="shared" si="6"/>
        <v>273</v>
      </c>
      <c r="E64" s="294">
        <f t="shared" si="7"/>
        <v>91</v>
      </c>
      <c r="F64" s="291">
        <v>182</v>
      </c>
      <c r="G64" s="291">
        <v>72</v>
      </c>
      <c r="H64" s="291">
        <v>110</v>
      </c>
      <c r="I64" s="291"/>
      <c r="J64" s="290">
        <v>0</v>
      </c>
      <c r="K64" s="290">
        <v>0</v>
      </c>
      <c r="L64" s="290">
        <v>0</v>
      </c>
      <c r="M64" s="290">
        <v>0</v>
      </c>
      <c r="N64" s="290">
        <v>0</v>
      </c>
      <c r="O64" s="290">
        <v>0</v>
      </c>
      <c r="P64" s="290">
        <v>0</v>
      </c>
      <c r="Q64" s="290">
        <v>0</v>
      </c>
      <c r="R64" s="290">
        <v>30</v>
      </c>
      <c r="S64" s="291">
        <v>60</v>
      </c>
      <c r="T64" s="291">
        <v>42</v>
      </c>
      <c r="U64" s="290">
        <v>50</v>
      </c>
    </row>
    <row r="65" spans="1:21" ht="17.25" customHeight="1">
      <c r="A65" s="316" t="s">
        <v>136</v>
      </c>
      <c r="B65" s="316" t="s">
        <v>137</v>
      </c>
      <c r="C65" s="387" t="s">
        <v>274</v>
      </c>
      <c r="D65" s="294">
        <f t="shared" si="6"/>
        <v>198</v>
      </c>
      <c r="E65" s="294">
        <f t="shared" si="7"/>
        <v>66</v>
      </c>
      <c r="F65" s="288">
        <v>132</v>
      </c>
      <c r="G65" s="288">
        <v>48</v>
      </c>
      <c r="H65" s="288">
        <v>84</v>
      </c>
      <c r="I65" s="288"/>
      <c r="J65" s="284">
        <v>0</v>
      </c>
      <c r="K65" s="284">
        <v>0</v>
      </c>
      <c r="L65" s="284">
        <v>0</v>
      </c>
      <c r="M65" s="284">
        <v>0</v>
      </c>
      <c r="N65" s="284">
        <v>0</v>
      </c>
      <c r="O65" s="284">
        <v>0</v>
      </c>
      <c r="P65" s="284">
        <v>0</v>
      </c>
      <c r="Q65" s="284">
        <v>0</v>
      </c>
      <c r="R65" s="284">
        <v>30</v>
      </c>
      <c r="S65" s="288">
        <v>60</v>
      </c>
      <c r="T65" s="288">
        <v>18</v>
      </c>
      <c r="U65" s="284">
        <v>24</v>
      </c>
    </row>
    <row r="66" spans="1:21" ht="16.5" customHeight="1">
      <c r="A66" s="316" t="s">
        <v>279</v>
      </c>
      <c r="B66" s="316" t="s">
        <v>127</v>
      </c>
      <c r="C66" s="388"/>
      <c r="D66" s="294"/>
      <c r="E66" s="294"/>
      <c r="F66" s="288" t="s">
        <v>113</v>
      </c>
      <c r="G66" s="288"/>
      <c r="H66" s="288"/>
      <c r="I66" s="288"/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84">
        <v>0</v>
      </c>
      <c r="P66" s="284">
        <v>0</v>
      </c>
      <c r="Q66" s="284">
        <v>0</v>
      </c>
      <c r="R66" s="284">
        <v>0</v>
      </c>
      <c r="S66" s="297" t="s">
        <v>108</v>
      </c>
      <c r="T66" s="297">
        <v>0</v>
      </c>
      <c r="U66" s="298" t="s">
        <v>108</v>
      </c>
    </row>
    <row r="67" spans="1:21" ht="19.5" customHeight="1">
      <c r="A67" s="282" t="s">
        <v>139</v>
      </c>
      <c r="B67" s="303" t="s">
        <v>140</v>
      </c>
      <c r="C67" s="389"/>
      <c r="D67" s="294">
        <f t="shared" si="6"/>
        <v>75</v>
      </c>
      <c r="E67" s="294">
        <f t="shared" si="7"/>
        <v>25</v>
      </c>
      <c r="F67" s="288">
        <v>50</v>
      </c>
      <c r="G67" s="288">
        <v>24</v>
      </c>
      <c r="H67" s="288">
        <v>26</v>
      </c>
      <c r="I67" s="288"/>
      <c r="J67" s="284">
        <v>0</v>
      </c>
      <c r="K67" s="284">
        <v>0</v>
      </c>
      <c r="L67" s="284">
        <v>0</v>
      </c>
      <c r="M67" s="284">
        <v>0</v>
      </c>
      <c r="N67" s="284">
        <v>0</v>
      </c>
      <c r="O67" s="284">
        <v>0</v>
      </c>
      <c r="P67" s="284">
        <v>0</v>
      </c>
      <c r="Q67" s="284">
        <v>0</v>
      </c>
      <c r="R67" s="284">
        <v>0</v>
      </c>
      <c r="S67" s="284">
        <v>0</v>
      </c>
      <c r="T67" s="284">
        <v>24</v>
      </c>
      <c r="U67" s="284">
        <v>26</v>
      </c>
    </row>
    <row r="68" spans="1:21" ht="16.5" customHeight="1">
      <c r="A68" s="282" t="s">
        <v>284</v>
      </c>
      <c r="B68" s="303" t="s">
        <v>111</v>
      </c>
      <c r="C68" s="286" t="s">
        <v>34</v>
      </c>
      <c r="D68" s="294"/>
      <c r="E68" s="294"/>
      <c r="F68" s="284" t="s">
        <v>107</v>
      </c>
      <c r="G68" s="288"/>
      <c r="H68" s="288"/>
      <c r="I68" s="288"/>
      <c r="J68" s="284">
        <v>0</v>
      </c>
      <c r="K68" s="284">
        <v>0</v>
      </c>
      <c r="L68" s="284">
        <v>0</v>
      </c>
      <c r="M68" s="284">
        <v>0</v>
      </c>
      <c r="N68" s="284">
        <v>0</v>
      </c>
      <c r="O68" s="284">
        <v>0</v>
      </c>
      <c r="P68" s="284">
        <v>0</v>
      </c>
      <c r="Q68" s="284">
        <v>0</v>
      </c>
      <c r="R68" s="284">
        <v>0</v>
      </c>
      <c r="S68" s="288" t="s">
        <v>113</v>
      </c>
      <c r="T68" s="288">
        <v>0</v>
      </c>
      <c r="U68" s="284" t="s">
        <v>113</v>
      </c>
    </row>
    <row r="69" spans="1:21" ht="51.75" customHeight="1">
      <c r="A69" s="287" t="s">
        <v>143</v>
      </c>
      <c r="B69" s="287" t="s">
        <v>144</v>
      </c>
      <c r="C69" s="283" t="s">
        <v>145</v>
      </c>
      <c r="D69" s="294">
        <f t="shared" si="6"/>
        <v>375</v>
      </c>
      <c r="E69" s="294">
        <f t="shared" si="7"/>
        <v>125</v>
      </c>
      <c r="F69" s="291">
        <v>250</v>
      </c>
      <c r="G69" s="291">
        <v>100</v>
      </c>
      <c r="H69" s="291">
        <v>150</v>
      </c>
      <c r="I69" s="291">
        <v>20</v>
      </c>
      <c r="J69" s="290">
        <v>0</v>
      </c>
      <c r="K69" s="290">
        <v>0</v>
      </c>
      <c r="L69" s="290">
        <v>0</v>
      </c>
      <c r="M69" s="290">
        <v>0</v>
      </c>
      <c r="N69" s="290">
        <v>0</v>
      </c>
      <c r="O69" s="290">
        <v>0</v>
      </c>
      <c r="P69" s="290">
        <v>0</v>
      </c>
      <c r="Q69" s="290">
        <v>0</v>
      </c>
      <c r="R69" s="290">
        <v>70</v>
      </c>
      <c r="S69" s="291">
        <v>110</v>
      </c>
      <c r="T69" s="291">
        <v>30</v>
      </c>
      <c r="U69" s="290">
        <v>40</v>
      </c>
    </row>
    <row r="70" spans="1:21" ht="18.75" customHeight="1">
      <c r="A70" s="282" t="s">
        <v>146</v>
      </c>
      <c r="B70" s="303" t="s">
        <v>147</v>
      </c>
      <c r="C70" s="286" t="s">
        <v>148</v>
      </c>
      <c r="D70" s="294">
        <f t="shared" si="6"/>
        <v>300</v>
      </c>
      <c r="E70" s="294">
        <f t="shared" si="7"/>
        <v>100</v>
      </c>
      <c r="F70" s="288">
        <v>200</v>
      </c>
      <c r="G70" s="288">
        <v>80</v>
      </c>
      <c r="H70" s="288">
        <v>120</v>
      </c>
      <c r="I70" s="288">
        <v>20</v>
      </c>
      <c r="J70" s="284">
        <v>0</v>
      </c>
      <c r="K70" s="284">
        <v>0</v>
      </c>
      <c r="L70" s="284">
        <v>0</v>
      </c>
      <c r="M70" s="284">
        <v>0</v>
      </c>
      <c r="N70" s="284">
        <v>0</v>
      </c>
      <c r="O70" s="284">
        <v>0</v>
      </c>
      <c r="P70" s="284"/>
      <c r="Q70" s="284">
        <v>0</v>
      </c>
      <c r="R70" s="284">
        <v>50</v>
      </c>
      <c r="S70" s="288">
        <v>80</v>
      </c>
      <c r="T70" s="288">
        <v>30</v>
      </c>
      <c r="U70" s="284">
        <v>40</v>
      </c>
    </row>
    <row r="71" spans="1:21" ht="20.25" customHeight="1">
      <c r="A71" s="282" t="s">
        <v>243</v>
      </c>
      <c r="B71" s="303" t="s">
        <v>106</v>
      </c>
      <c r="C71" s="286"/>
      <c r="D71" s="294"/>
      <c r="E71" s="294"/>
      <c r="F71" s="288" t="s">
        <v>113</v>
      </c>
      <c r="G71" s="288"/>
      <c r="H71" s="288"/>
      <c r="I71" s="288"/>
      <c r="J71" s="284"/>
      <c r="K71" s="284">
        <v>0</v>
      </c>
      <c r="L71" s="284">
        <v>0</v>
      </c>
      <c r="M71" s="284"/>
      <c r="N71" s="284">
        <v>0</v>
      </c>
      <c r="O71" s="284">
        <v>0</v>
      </c>
      <c r="P71" s="284">
        <v>0</v>
      </c>
      <c r="Q71" s="284">
        <v>0</v>
      </c>
      <c r="R71" s="284">
        <v>0</v>
      </c>
      <c r="S71" s="297" t="s">
        <v>108</v>
      </c>
      <c r="T71" s="298"/>
      <c r="U71" s="297" t="s">
        <v>108</v>
      </c>
    </row>
    <row r="72" spans="1:21" ht="23.25" customHeight="1">
      <c r="A72" s="282" t="s">
        <v>149</v>
      </c>
      <c r="B72" s="303" t="s">
        <v>150</v>
      </c>
      <c r="C72" s="286" t="s">
        <v>93</v>
      </c>
      <c r="D72" s="294">
        <f t="shared" si="6"/>
        <v>75</v>
      </c>
      <c r="E72" s="294">
        <f t="shared" si="7"/>
        <v>25</v>
      </c>
      <c r="F72" s="288">
        <v>50</v>
      </c>
      <c r="G72" s="288">
        <v>20</v>
      </c>
      <c r="H72" s="288">
        <v>30</v>
      </c>
      <c r="I72" s="288"/>
      <c r="J72" s="284">
        <v>0</v>
      </c>
      <c r="K72" s="284">
        <v>0</v>
      </c>
      <c r="L72" s="284"/>
      <c r="M72" s="284">
        <v>0</v>
      </c>
      <c r="N72" s="284">
        <v>0</v>
      </c>
      <c r="O72" s="284">
        <v>0</v>
      </c>
      <c r="P72" s="284"/>
      <c r="Q72" s="284">
        <v>0</v>
      </c>
      <c r="R72" s="284">
        <v>20</v>
      </c>
      <c r="S72" s="288">
        <v>30</v>
      </c>
      <c r="T72" s="288">
        <v>0</v>
      </c>
      <c r="U72" s="284">
        <v>0</v>
      </c>
    </row>
    <row r="73" spans="1:21" ht="20.25" customHeight="1">
      <c r="A73" s="282" t="s">
        <v>244</v>
      </c>
      <c r="B73" s="303" t="s">
        <v>106</v>
      </c>
      <c r="C73" s="286" t="s">
        <v>34</v>
      </c>
      <c r="D73" s="294"/>
      <c r="E73" s="294"/>
      <c r="F73" s="288" t="s">
        <v>113</v>
      </c>
      <c r="G73" s="288"/>
      <c r="H73" s="288"/>
      <c r="I73" s="288"/>
      <c r="J73" s="284">
        <v>0</v>
      </c>
      <c r="K73" s="284">
        <v>0</v>
      </c>
      <c r="L73" s="284">
        <v>0</v>
      </c>
      <c r="M73" s="284">
        <v>0</v>
      </c>
      <c r="N73" s="284">
        <v>0</v>
      </c>
      <c r="O73" s="284">
        <v>0</v>
      </c>
      <c r="P73" s="284">
        <v>0</v>
      </c>
      <c r="Q73" s="284">
        <v>0</v>
      </c>
      <c r="R73" s="284">
        <v>0</v>
      </c>
      <c r="S73" s="288" t="s">
        <v>113</v>
      </c>
      <c r="T73" s="288">
        <v>0</v>
      </c>
      <c r="U73" s="288"/>
    </row>
    <row r="74" spans="1:21" ht="18.75" customHeight="1">
      <c r="A74" s="282" t="s">
        <v>245</v>
      </c>
      <c r="B74" s="303" t="s">
        <v>111</v>
      </c>
      <c r="C74" s="286"/>
      <c r="D74" s="294"/>
      <c r="E74" s="294"/>
      <c r="F74" s="288" t="s">
        <v>241</v>
      </c>
      <c r="G74" s="288"/>
      <c r="H74" s="288"/>
      <c r="I74" s="288"/>
      <c r="J74" s="284">
        <v>0</v>
      </c>
      <c r="K74" s="284">
        <v>0</v>
      </c>
      <c r="L74" s="284">
        <v>0</v>
      </c>
      <c r="M74" s="284">
        <v>0</v>
      </c>
      <c r="N74" s="284">
        <v>0</v>
      </c>
      <c r="O74" s="284">
        <v>0</v>
      </c>
      <c r="P74" s="284">
        <v>0</v>
      </c>
      <c r="Q74" s="284">
        <v>0</v>
      </c>
      <c r="R74" s="284">
        <v>0</v>
      </c>
      <c r="S74" s="284" t="s">
        <v>107</v>
      </c>
      <c r="T74" s="284">
        <v>0</v>
      </c>
      <c r="U74" s="284" t="s">
        <v>113</v>
      </c>
    </row>
    <row r="75" spans="1:21" ht="36" customHeight="1">
      <c r="A75" s="287" t="s">
        <v>153</v>
      </c>
      <c r="B75" s="287" t="s">
        <v>154</v>
      </c>
      <c r="C75" s="283" t="s">
        <v>155</v>
      </c>
      <c r="D75" s="294">
        <f t="shared" si="6"/>
        <v>517.5</v>
      </c>
      <c r="E75" s="294">
        <f t="shared" si="7"/>
        <v>172.5</v>
      </c>
      <c r="F75" s="291">
        <v>345</v>
      </c>
      <c r="G75" s="291">
        <v>96</v>
      </c>
      <c r="H75" s="291">
        <v>249</v>
      </c>
      <c r="I75" s="291"/>
      <c r="J75" s="288">
        <v>48</v>
      </c>
      <c r="K75" s="288">
        <v>72</v>
      </c>
      <c r="L75" s="288">
        <v>48</v>
      </c>
      <c r="M75" s="288">
        <v>177</v>
      </c>
      <c r="N75" s="288">
        <v>0</v>
      </c>
      <c r="O75" s="284">
        <v>0</v>
      </c>
      <c r="P75" s="284">
        <v>0</v>
      </c>
      <c r="Q75" s="284">
        <v>0</v>
      </c>
      <c r="R75" s="284">
        <v>0</v>
      </c>
      <c r="S75" s="284">
        <v>0</v>
      </c>
      <c r="T75" s="284">
        <v>0</v>
      </c>
      <c r="U75" s="284">
        <v>0</v>
      </c>
    </row>
    <row r="76" spans="1:21" ht="18.75" customHeight="1">
      <c r="A76" s="282" t="s">
        <v>156</v>
      </c>
      <c r="B76" s="303" t="s">
        <v>157</v>
      </c>
      <c r="C76" s="384" t="s">
        <v>242</v>
      </c>
      <c r="D76" s="294">
        <f t="shared" si="6"/>
        <v>54</v>
      </c>
      <c r="E76" s="294">
        <f t="shared" si="7"/>
        <v>18</v>
      </c>
      <c r="F76" s="288">
        <v>36</v>
      </c>
      <c r="G76" s="288">
        <v>24</v>
      </c>
      <c r="H76" s="288">
        <v>12</v>
      </c>
      <c r="I76" s="288"/>
      <c r="J76" s="292">
        <v>24</v>
      </c>
      <c r="K76" s="292">
        <v>12</v>
      </c>
      <c r="L76" s="292">
        <v>0</v>
      </c>
      <c r="M76" s="284">
        <v>0</v>
      </c>
      <c r="N76" s="284">
        <v>0</v>
      </c>
      <c r="O76" s="284">
        <v>0</v>
      </c>
      <c r="P76" s="284">
        <v>0</v>
      </c>
      <c r="Q76" s="284">
        <v>0</v>
      </c>
      <c r="R76" s="284">
        <v>0</v>
      </c>
      <c r="S76" s="284">
        <v>0</v>
      </c>
      <c r="T76" s="284">
        <v>0</v>
      </c>
      <c r="U76" s="284">
        <v>0</v>
      </c>
    </row>
    <row r="77" spans="1:21" ht="15.75">
      <c r="A77" s="282" t="s">
        <v>160</v>
      </c>
      <c r="B77" s="303" t="s">
        <v>106</v>
      </c>
      <c r="C77" s="384"/>
      <c r="D77" s="294"/>
      <c r="E77" s="294"/>
      <c r="F77" s="284" t="s">
        <v>108</v>
      </c>
      <c r="G77" s="288"/>
      <c r="H77" s="288"/>
      <c r="I77" s="288"/>
      <c r="J77" s="292">
        <v>0</v>
      </c>
      <c r="K77" s="284" t="s">
        <v>108</v>
      </c>
      <c r="L77" s="292">
        <v>0</v>
      </c>
      <c r="M77" s="284">
        <v>0</v>
      </c>
      <c r="N77" s="284">
        <v>0</v>
      </c>
      <c r="O77" s="284">
        <v>0</v>
      </c>
      <c r="P77" s="284">
        <v>0</v>
      </c>
      <c r="Q77" s="284">
        <v>0</v>
      </c>
      <c r="R77" s="284">
        <v>0</v>
      </c>
      <c r="S77" s="284">
        <v>0</v>
      </c>
      <c r="T77" s="284">
        <v>0</v>
      </c>
      <c r="U77" s="284">
        <v>0</v>
      </c>
    </row>
    <row r="78" spans="1:21" ht="19.5" customHeight="1">
      <c r="A78" s="282" t="s">
        <v>158</v>
      </c>
      <c r="B78" s="303" t="s">
        <v>159</v>
      </c>
      <c r="C78" s="384"/>
      <c r="D78" s="294">
        <f t="shared" si="6"/>
        <v>126</v>
      </c>
      <c r="E78" s="294">
        <f t="shared" si="7"/>
        <v>42</v>
      </c>
      <c r="F78" s="288">
        <v>84</v>
      </c>
      <c r="G78" s="288">
        <v>24</v>
      </c>
      <c r="H78" s="288">
        <v>60</v>
      </c>
      <c r="I78" s="288"/>
      <c r="J78" s="288">
        <v>24</v>
      </c>
      <c r="K78" s="288">
        <v>60</v>
      </c>
      <c r="L78" s="288">
        <v>0</v>
      </c>
      <c r="M78" s="284">
        <v>0</v>
      </c>
      <c r="N78" s="284">
        <v>0</v>
      </c>
      <c r="O78" s="284">
        <v>0</v>
      </c>
      <c r="P78" s="284">
        <v>0</v>
      </c>
      <c r="Q78" s="284">
        <v>0</v>
      </c>
      <c r="R78" s="284"/>
      <c r="S78" s="284">
        <v>0</v>
      </c>
      <c r="T78" s="284">
        <v>0</v>
      </c>
      <c r="U78" s="284">
        <v>0</v>
      </c>
    </row>
    <row r="79" spans="1:21" ht="21" customHeight="1">
      <c r="A79" s="282" t="s">
        <v>163</v>
      </c>
      <c r="B79" s="303" t="s">
        <v>106</v>
      </c>
      <c r="C79" s="384"/>
      <c r="D79" s="294"/>
      <c r="E79" s="294"/>
      <c r="F79" s="284" t="s">
        <v>108</v>
      </c>
      <c r="G79" s="288"/>
      <c r="H79" s="288"/>
      <c r="I79" s="288"/>
      <c r="J79" s="288"/>
      <c r="K79" s="284" t="s">
        <v>108</v>
      </c>
      <c r="L79" s="288"/>
      <c r="M79" s="284">
        <v>0</v>
      </c>
      <c r="N79" s="284">
        <v>0</v>
      </c>
      <c r="O79" s="284">
        <v>0</v>
      </c>
      <c r="P79" s="284">
        <v>0</v>
      </c>
      <c r="Q79" s="284">
        <v>0</v>
      </c>
      <c r="R79" s="284">
        <v>0</v>
      </c>
      <c r="S79" s="284">
        <v>0</v>
      </c>
      <c r="T79" s="284">
        <v>0</v>
      </c>
      <c r="U79" s="284">
        <v>0</v>
      </c>
    </row>
    <row r="80" spans="1:21" ht="21.75" customHeight="1">
      <c r="A80" s="282" t="s">
        <v>161</v>
      </c>
      <c r="B80" s="303" t="s">
        <v>162</v>
      </c>
      <c r="C80" s="286" t="s">
        <v>93</v>
      </c>
      <c r="D80" s="294">
        <f t="shared" si="6"/>
        <v>337.5</v>
      </c>
      <c r="E80" s="294">
        <f t="shared" si="7"/>
        <v>112.5</v>
      </c>
      <c r="F80" s="288">
        <v>225</v>
      </c>
      <c r="G80" s="288">
        <v>48</v>
      </c>
      <c r="H80" s="288">
        <v>177</v>
      </c>
      <c r="I80" s="288"/>
      <c r="J80" s="284">
        <v>0</v>
      </c>
      <c r="K80" s="284">
        <v>0</v>
      </c>
      <c r="L80" s="293">
        <v>48</v>
      </c>
      <c r="M80" s="288">
        <v>177</v>
      </c>
      <c r="N80" s="284">
        <v>0</v>
      </c>
      <c r="O80" s="284">
        <v>0</v>
      </c>
      <c r="P80" s="284">
        <v>0</v>
      </c>
      <c r="Q80" s="284">
        <v>0</v>
      </c>
      <c r="R80" s="284">
        <v>0</v>
      </c>
      <c r="S80" s="284">
        <v>0</v>
      </c>
      <c r="T80" s="284">
        <v>0</v>
      </c>
      <c r="U80" s="284">
        <v>0</v>
      </c>
    </row>
    <row r="81" spans="1:21" ht="19.5" customHeight="1">
      <c r="A81" s="282" t="s">
        <v>246</v>
      </c>
      <c r="B81" s="303" t="s">
        <v>106</v>
      </c>
      <c r="C81" s="286"/>
      <c r="D81" s="294"/>
      <c r="E81" s="294"/>
      <c r="F81" s="284" t="s">
        <v>108</v>
      </c>
      <c r="G81" s="288"/>
      <c r="H81" s="288"/>
      <c r="I81" s="288"/>
      <c r="J81" s="284">
        <v>0</v>
      </c>
      <c r="K81" s="284">
        <v>0</v>
      </c>
      <c r="L81" s="284">
        <v>0</v>
      </c>
      <c r="M81" s="288" t="s">
        <v>113</v>
      </c>
      <c r="N81" s="284">
        <v>0</v>
      </c>
      <c r="O81" s="284">
        <v>0</v>
      </c>
      <c r="P81" s="284">
        <v>0</v>
      </c>
      <c r="Q81" s="284">
        <v>0</v>
      </c>
      <c r="R81" s="284">
        <v>0</v>
      </c>
      <c r="S81" s="284">
        <v>0</v>
      </c>
      <c r="T81" s="284">
        <v>0</v>
      </c>
      <c r="U81" s="284">
        <v>0</v>
      </c>
    </row>
    <row r="82" spans="1:21" ht="19.5" customHeight="1">
      <c r="A82" s="282" t="s">
        <v>247</v>
      </c>
      <c r="B82" s="303" t="s">
        <v>111</v>
      </c>
      <c r="C82" s="286"/>
      <c r="D82" s="294"/>
      <c r="E82" s="294"/>
      <c r="F82" s="288" t="s">
        <v>107</v>
      </c>
      <c r="G82" s="288"/>
      <c r="H82" s="288"/>
      <c r="I82" s="288"/>
      <c r="J82" s="284">
        <v>0</v>
      </c>
      <c r="K82" s="284">
        <v>0</v>
      </c>
      <c r="L82" s="284">
        <v>0</v>
      </c>
      <c r="M82" s="288" t="s">
        <v>107</v>
      </c>
      <c r="N82" s="284">
        <v>0</v>
      </c>
      <c r="O82" s="284">
        <v>0</v>
      </c>
      <c r="P82" s="284">
        <v>0</v>
      </c>
      <c r="Q82" s="284">
        <v>0</v>
      </c>
      <c r="R82" s="284">
        <v>0</v>
      </c>
      <c r="S82" s="284">
        <v>0</v>
      </c>
      <c r="T82" s="284">
        <v>0</v>
      </c>
      <c r="U82" s="284">
        <v>0</v>
      </c>
    </row>
    <row r="83" spans="1:21" ht="54" customHeight="1">
      <c r="A83" s="287" t="s">
        <v>165</v>
      </c>
      <c r="B83" s="287" t="s">
        <v>166</v>
      </c>
      <c r="C83" s="283" t="s">
        <v>167</v>
      </c>
      <c r="D83" s="294">
        <f t="shared" si="6"/>
        <v>348</v>
      </c>
      <c r="E83" s="294">
        <f t="shared" si="7"/>
        <v>116</v>
      </c>
      <c r="F83" s="291">
        <v>232</v>
      </c>
      <c r="G83" s="291">
        <v>88</v>
      </c>
      <c r="H83" s="291">
        <v>144</v>
      </c>
      <c r="I83" s="291"/>
      <c r="J83" s="284">
        <v>0</v>
      </c>
      <c r="K83" s="284">
        <v>0</v>
      </c>
      <c r="L83" s="284">
        <v>0</v>
      </c>
      <c r="M83" s="284">
        <v>0</v>
      </c>
      <c r="N83" s="284">
        <v>20</v>
      </c>
      <c r="O83" s="284">
        <v>30</v>
      </c>
      <c r="P83" s="284">
        <v>40</v>
      </c>
      <c r="Q83" s="291">
        <v>60</v>
      </c>
      <c r="R83" s="291">
        <v>28</v>
      </c>
      <c r="S83" s="291">
        <v>54</v>
      </c>
      <c r="T83" s="291">
        <v>0</v>
      </c>
      <c r="U83" s="284">
        <v>0</v>
      </c>
    </row>
    <row r="84" spans="1:21" ht="21" customHeight="1">
      <c r="A84" s="282" t="s">
        <v>168</v>
      </c>
      <c r="B84" s="303" t="s">
        <v>169</v>
      </c>
      <c r="C84" s="384" t="s">
        <v>242</v>
      </c>
      <c r="D84" s="294">
        <f t="shared" si="6"/>
        <v>75</v>
      </c>
      <c r="E84" s="294">
        <f t="shared" si="7"/>
        <v>25</v>
      </c>
      <c r="F84" s="288">
        <v>50</v>
      </c>
      <c r="G84" s="288">
        <v>20</v>
      </c>
      <c r="H84" s="288">
        <v>30</v>
      </c>
      <c r="I84" s="288"/>
      <c r="J84" s="284">
        <v>0</v>
      </c>
      <c r="K84" s="284">
        <v>0</v>
      </c>
      <c r="L84" s="284">
        <v>0</v>
      </c>
      <c r="M84" s="284">
        <v>0</v>
      </c>
      <c r="N84" s="284">
        <v>0</v>
      </c>
      <c r="O84" s="284">
        <v>0</v>
      </c>
      <c r="P84" s="284">
        <v>20</v>
      </c>
      <c r="Q84" s="292">
        <v>30</v>
      </c>
      <c r="R84" s="292">
        <v>0</v>
      </c>
      <c r="S84" s="284">
        <v>0</v>
      </c>
      <c r="T84" s="284">
        <v>0</v>
      </c>
      <c r="U84" s="284">
        <v>0</v>
      </c>
    </row>
    <row r="85" spans="1:21" ht="20.25" customHeight="1">
      <c r="A85" s="282" t="s">
        <v>170</v>
      </c>
      <c r="B85" s="303" t="s">
        <v>171</v>
      </c>
      <c r="C85" s="384"/>
      <c r="D85" s="294">
        <f t="shared" si="6"/>
        <v>48</v>
      </c>
      <c r="E85" s="294">
        <f t="shared" si="7"/>
        <v>16</v>
      </c>
      <c r="F85" s="288">
        <v>32</v>
      </c>
      <c r="G85" s="288">
        <v>8</v>
      </c>
      <c r="H85" s="288">
        <v>24</v>
      </c>
      <c r="I85" s="288"/>
      <c r="J85" s="284">
        <v>0</v>
      </c>
      <c r="K85" s="284">
        <v>0</v>
      </c>
      <c r="L85" s="284">
        <v>0</v>
      </c>
      <c r="M85" s="284">
        <v>0</v>
      </c>
      <c r="N85" s="284">
        <v>0</v>
      </c>
      <c r="O85" s="284">
        <v>0</v>
      </c>
      <c r="P85" s="284">
        <v>8</v>
      </c>
      <c r="Q85" s="293">
        <v>24</v>
      </c>
      <c r="R85" s="293">
        <v>0</v>
      </c>
      <c r="S85" s="284">
        <v>0</v>
      </c>
      <c r="T85" s="284">
        <v>0</v>
      </c>
      <c r="U85" s="284">
        <v>0</v>
      </c>
    </row>
    <row r="86" spans="1:21" ht="23.25" customHeight="1">
      <c r="A86" s="282" t="s">
        <v>172</v>
      </c>
      <c r="B86" s="303" t="s">
        <v>173</v>
      </c>
      <c r="C86" s="286" t="s">
        <v>90</v>
      </c>
      <c r="D86" s="294">
        <f t="shared" si="6"/>
        <v>75</v>
      </c>
      <c r="E86" s="294">
        <f t="shared" si="7"/>
        <v>25</v>
      </c>
      <c r="F86" s="288">
        <v>50</v>
      </c>
      <c r="G86" s="288">
        <v>20</v>
      </c>
      <c r="H86" s="288">
        <v>30</v>
      </c>
      <c r="I86" s="288"/>
      <c r="J86" s="284">
        <v>0</v>
      </c>
      <c r="K86" s="284">
        <v>0</v>
      </c>
      <c r="L86" s="284">
        <v>0</v>
      </c>
      <c r="M86" s="284">
        <v>0</v>
      </c>
      <c r="N86" s="284">
        <v>20</v>
      </c>
      <c r="O86" s="284">
        <v>30</v>
      </c>
      <c r="P86" s="284">
        <v>0</v>
      </c>
      <c r="Q86" s="292">
        <v>0</v>
      </c>
      <c r="R86" s="292">
        <v>0</v>
      </c>
      <c r="S86" s="288">
        <v>0</v>
      </c>
      <c r="T86" s="288">
        <v>0</v>
      </c>
      <c r="U86" s="284">
        <v>0</v>
      </c>
    </row>
    <row r="87" spans="1:21" ht="21" customHeight="1">
      <c r="A87" s="282" t="s">
        <v>174</v>
      </c>
      <c r="B87" s="303" t="s">
        <v>175</v>
      </c>
      <c r="C87" s="384" t="s">
        <v>242</v>
      </c>
      <c r="D87" s="294">
        <f t="shared" si="6"/>
        <v>75</v>
      </c>
      <c r="E87" s="294">
        <f t="shared" si="7"/>
        <v>25</v>
      </c>
      <c r="F87" s="288">
        <v>50</v>
      </c>
      <c r="G87" s="288">
        <v>20</v>
      </c>
      <c r="H87" s="288">
        <v>30</v>
      </c>
      <c r="I87" s="288"/>
      <c r="J87" s="284">
        <v>0</v>
      </c>
      <c r="K87" s="284">
        <v>0</v>
      </c>
      <c r="L87" s="284">
        <v>0</v>
      </c>
      <c r="M87" s="284">
        <v>0</v>
      </c>
      <c r="N87" s="284">
        <v>0</v>
      </c>
      <c r="O87" s="284">
        <v>0</v>
      </c>
      <c r="P87" s="284">
        <v>0</v>
      </c>
      <c r="Q87" s="292">
        <v>0</v>
      </c>
      <c r="R87" s="288">
        <v>20</v>
      </c>
      <c r="S87" s="293">
        <v>30</v>
      </c>
      <c r="T87" s="293">
        <v>0</v>
      </c>
      <c r="U87" s="284">
        <v>0</v>
      </c>
    </row>
    <row r="88" spans="1:21" ht="21.75" customHeight="1">
      <c r="A88" s="282" t="s">
        <v>176</v>
      </c>
      <c r="B88" s="303" t="s">
        <v>177</v>
      </c>
      <c r="C88" s="384"/>
      <c r="D88" s="294">
        <f t="shared" si="6"/>
        <v>48</v>
      </c>
      <c r="E88" s="294">
        <f t="shared" si="7"/>
        <v>16</v>
      </c>
      <c r="F88" s="288">
        <v>32</v>
      </c>
      <c r="G88" s="288">
        <v>8</v>
      </c>
      <c r="H88" s="288">
        <v>24</v>
      </c>
      <c r="I88" s="288"/>
      <c r="J88" s="284">
        <v>0</v>
      </c>
      <c r="K88" s="284">
        <v>0</v>
      </c>
      <c r="L88" s="284">
        <v>0</v>
      </c>
      <c r="M88" s="284">
        <v>0</v>
      </c>
      <c r="N88" s="284">
        <v>0</v>
      </c>
      <c r="O88" s="284">
        <v>0</v>
      </c>
      <c r="P88" s="284">
        <v>0</v>
      </c>
      <c r="Q88" s="293">
        <v>0</v>
      </c>
      <c r="R88" s="284">
        <v>8</v>
      </c>
      <c r="S88" s="293">
        <v>24</v>
      </c>
      <c r="T88" s="293">
        <v>0</v>
      </c>
      <c r="U88" s="284">
        <v>0</v>
      </c>
    </row>
    <row r="89" spans="1:21" ht="39" customHeight="1">
      <c r="A89" s="385" t="s">
        <v>178</v>
      </c>
      <c r="B89" s="386"/>
      <c r="C89" s="291" t="s">
        <v>268</v>
      </c>
      <c r="D89" s="307">
        <f>F89+E89</f>
        <v>6142.5</v>
      </c>
      <c r="E89" s="307">
        <f>F89/2</f>
        <v>2047.5</v>
      </c>
      <c r="F89" s="307">
        <v>4095</v>
      </c>
      <c r="G89" s="307">
        <v>2239</v>
      </c>
      <c r="H89" s="307">
        <v>1891</v>
      </c>
      <c r="I89" s="307"/>
      <c r="J89" s="307">
        <v>306</v>
      </c>
      <c r="K89" s="307">
        <v>322</v>
      </c>
      <c r="L89" s="307">
        <v>306</v>
      </c>
      <c r="M89" s="307">
        <v>441</v>
      </c>
      <c r="N89" s="307">
        <v>262</v>
      </c>
      <c r="O89" s="307">
        <v>319</v>
      </c>
      <c r="P89" s="307">
        <v>208</v>
      </c>
      <c r="Q89" s="307">
        <v>309</v>
      </c>
      <c r="R89" s="307">
        <v>188</v>
      </c>
      <c r="S89" s="307">
        <v>344</v>
      </c>
      <c r="T89" s="307">
        <v>104</v>
      </c>
      <c r="U89" s="307">
        <v>140</v>
      </c>
    </row>
    <row r="90" spans="1:21" ht="15.75">
      <c r="A90" s="282" t="s">
        <v>254</v>
      </c>
      <c r="B90" s="303" t="s">
        <v>127</v>
      </c>
      <c r="C90" s="282" t="s">
        <v>260</v>
      </c>
      <c r="D90" s="286"/>
      <c r="E90" s="286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4"/>
    </row>
    <row r="91" spans="1:21" ht="21" customHeight="1">
      <c r="A91" s="282" t="s">
        <v>255</v>
      </c>
      <c r="B91" s="303" t="s">
        <v>256</v>
      </c>
      <c r="C91" s="282" t="s">
        <v>261</v>
      </c>
      <c r="D91" s="286"/>
      <c r="E91" s="286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4"/>
    </row>
    <row r="92" spans="1:21" ht="23.25" customHeight="1">
      <c r="A92" s="282" t="s">
        <v>180</v>
      </c>
      <c r="B92" s="303" t="s">
        <v>181</v>
      </c>
      <c r="C92" s="282" t="s">
        <v>182</v>
      </c>
      <c r="D92" s="286"/>
      <c r="E92" s="286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4"/>
    </row>
    <row r="93" spans="1:21" ht="18.75" customHeight="1">
      <c r="A93" s="282" t="s">
        <v>257</v>
      </c>
      <c r="B93" s="303" t="s">
        <v>258</v>
      </c>
      <c r="C93" s="282" t="s">
        <v>259</v>
      </c>
      <c r="D93" s="286"/>
      <c r="E93" s="286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4"/>
    </row>
    <row r="94" spans="1:21" ht="21" customHeight="1">
      <c r="A94" s="282" t="s">
        <v>183</v>
      </c>
      <c r="B94" s="303" t="s">
        <v>184</v>
      </c>
      <c r="C94" s="282" t="s">
        <v>185</v>
      </c>
      <c r="D94" s="286"/>
      <c r="E94" s="286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4"/>
    </row>
    <row r="95" spans="1:21" ht="21" customHeight="1">
      <c r="A95" s="282" t="s">
        <v>186</v>
      </c>
      <c r="B95" s="303" t="s">
        <v>187</v>
      </c>
      <c r="C95" s="282" t="s">
        <v>182</v>
      </c>
      <c r="D95" s="286"/>
      <c r="E95" s="286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4"/>
    </row>
    <row r="96" spans="1:21" ht="24" customHeight="1">
      <c r="A96" s="282" t="s">
        <v>188</v>
      </c>
      <c r="B96" s="303" t="s">
        <v>189</v>
      </c>
      <c r="C96" s="282" t="s">
        <v>190</v>
      </c>
      <c r="D96" s="286"/>
      <c r="E96" s="286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4"/>
    </row>
    <row r="97" spans="1:21" ht="34.5" customHeight="1">
      <c r="A97" s="378" t="s">
        <v>220</v>
      </c>
      <c r="B97" s="379"/>
      <c r="C97" s="379"/>
      <c r="D97" s="379"/>
      <c r="E97" s="380"/>
      <c r="F97" s="371" t="s">
        <v>196</v>
      </c>
      <c r="G97" s="374" t="s">
        <v>197</v>
      </c>
      <c r="H97" s="374"/>
      <c r="I97" s="374"/>
      <c r="J97" s="307">
        <v>306</v>
      </c>
      <c r="K97" s="307">
        <v>322</v>
      </c>
      <c r="L97" s="307">
        <v>306</v>
      </c>
      <c r="M97" s="307">
        <v>441</v>
      </c>
      <c r="N97" s="307">
        <v>262</v>
      </c>
      <c r="O97" s="307">
        <v>319</v>
      </c>
      <c r="P97" s="307">
        <v>208</v>
      </c>
      <c r="Q97" s="307">
        <v>309</v>
      </c>
      <c r="R97" s="307">
        <v>188</v>
      </c>
      <c r="S97" s="307">
        <v>344</v>
      </c>
      <c r="T97" s="307">
        <v>104</v>
      </c>
      <c r="U97" s="307">
        <v>140</v>
      </c>
    </row>
    <row r="98" spans="1:21" ht="30" customHeight="1">
      <c r="A98" s="381"/>
      <c r="B98" s="382"/>
      <c r="C98" s="382"/>
      <c r="D98" s="382"/>
      <c r="E98" s="383"/>
      <c r="F98" s="372"/>
      <c r="G98" s="374" t="s">
        <v>198</v>
      </c>
      <c r="H98" s="374"/>
      <c r="I98" s="374"/>
      <c r="J98" s="286"/>
      <c r="K98" s="304" t="s">
        <v>113</v>
      </c>
      <c r="L98" s="304"/>
      <c r="M98" s="304" t="s">
        <v>113</v>
      </c>
      <c r="N98" s="304"/>
      <c r="O98" s="304" t="s">
        <v>266</v>
      </c>
      <c r="P98" s="304"/>
      <c r="Q98" s="304" t="s">
        <v>266</v>
      </c>
      <c r="R98" s="304"/>
      <c r="S98" s="304" t="s">
        <v>107</v>
      </c>
      <c r="T98" s="304"/>
      <c r="U98" s="304" t="s">
        <v>113</v>
      </c>
    </row>
    <row r="99" spans="1:21" ht="34.5" customHeight="1">
      <c r="A99" s="376" t="s">
        <v>184</v>
      </c>
      <c r="B99" s="376"/>
      <c r="C99" s="376"/>
      <c r="D99" s="376"/>
      <c r="E99" s="376"/>
      <c r="F99" s="372"/>
      <c r="G99" s="374" t="s">
        <v>199</v>
      </c>
      <c r="H99" s="374"/>
      <c r="I99" s="374"/>
      <c r="J99" s="286" t="s">
        <v>34</v>
      </c>
      <c r="K99" s="304"/>
      <c r="L99" s="304"/>
      <c r="M99" s="304" t="s">
        <v>107</v>
      </c>
      <c r="N99" s="304"/>
      <c r="O99" s="304" t="s">
        <v>267</v>
      </c>
      <c r="P99" s="304"/>
      <c r="Q99" s="304" t="s">
        <v>267</v>
      </c>
      <c r="R99" s="304"/>
      <c r="S99" s="304" t="s">
        <v>267</v>
      </c>
      <c r="T99" s="304"/>
      <c r="U99" s="304" t="s">
        <v>107</v>
      </c>
    </row>
    <row r="100" spans="1:21" ht="33" customHeight="1">
      <c r="A100" s="376" t="s">
        <v>192</v>
      </c>
      <c r="B100" s="376"/>
      <c r="C100" s="376"/>
      <c r="D100" s="376"/>
      <c r="E100" s="376"/>
      <c r="F100" s="372"/>
      <c r="G100" s="374" t="s">
        <v>200</v>
      </c>
      <c r="H100" s="374"/>
      <c r="I100" s="374"/>
      <c r="J100" s="286" t="s">
        <v>34</v>
      </c>
      <c r="K100" s="286"/>
      <c r="L100" s="286"/>
      <c r="M100" s="286" t="s">
        <v>34</v>
      </c>
      <c r="N100" s="286"/>
      <c r="O100" s="286" t="s">
        <v>34</v>
      </c>
      <c r="P100" s="286"/>
      <c r="Q100" s="286" t="s">
        <v>34</v>
      </c>
      <c r="R100" s="286"/>
      <c r="S100" s="286" t="s">
        <v>34</v>
      </c>
      <c r="T100" s="286"/>
      <c r="U100" s="282" t="s">
        <v>182</v>
      </c>
    </row>
    <row r="101" spans="1:21" ht="24" customHeight="1">
      <c r="A101" s="377" t="s">
        <v>263</v>
      </c>
      <c r="B101" s="377"/>
      <c r="C101" s="377"/>
      <c r="D101" s="377"/>
      <c r="E101" s="377"/>
      <c r="F101" s="372"/>
      <c r="G101" s="375" t="s">
        <v>201</v>
      </c>
      <c r="H101" s="375"/>
      <c r="I101" s="375"/>
      <c r="J101" s="286" t="s">
        <v>34</v>
      </c>
      <c r="K101" s="286"/>
      <c r="L101" s="286"/>
      <c r="M101" s="286">
        <v>2</v>
      </c>
      <c r="N101" s="286"/>
      <c r="O101" s="286">
        <v>2</v>
      </c>
      <c r="P101" s="286"/>
      <c r="Q101" s="286">
        <v>3</v>
      </c>
      <c r="R101" s="286"/>
      <c r="S101" s="286">
        <v>2</v>
      </c>
      <c r="T101" s="286"/>
      <c r="U101" s="282">
        <v>2</v>
      </c>
    </row>
    <row r="102" spans="1:21" ht="22.5" customHeight="1">
      <c r="A102" s="376" t="s">
        <v>264</v>
      </c>
      <c r="B102" s="376"/>
      <c r="C102" s="376"/>
      <c r="D102" s="376"/>
      <c r="E102" s="376"/>
      <c r="F102" s="373"/>
      <c r="G102" s="374" t="s">
        <v>202</v>
      </c>
      <c r="H102" s="374"/>
      <c r="I102" s="374"/>
      <c r="J102" s="286"/>
      <c r="K102" s="286">
        <v>1</v>
      </c>
      <c r="L102" s="286"/>
      <c r="M102" s="286">
        <v>2</v>
      </c>
      <c r="N102" s="286"/>
      <c r="O102" s="286">
        <v>3</v>
      </c>
      <c r="P102" s="286"/>
      <c r="Q102" s="286">
        <v>3</v>
      </c>
      <c r="R102" s="286"/>
      <c r="S102" s="286">
        <v>2</v>
      </c>
      <c r="T102" s="286"/>
      <c r="U102" s="282">
        <v>1</v>
      </c>
    </row>
    <row r="103" spans="1:2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</sheetData>
  <mergeCells count="45">
    <mergeCell ref="T8:U8"/>
    <mergeCell ref="R7:S7"/>
    <mergeCell ref="R8:S8"/>
    <mergeCell ref="P7:Q7"/>
    <mergeCell ref="J6:M6"/>
    <mergeCell ref="J8:K8"/>
    <mergeCell ref="N7:O7"/>
    <mergeCell ref="N8:O8"/>
    <mergeCell ref="R6:U6"/>
    <mergeCell ref="N6:Q6"/>
    <mergeCell ref="P8:Q8"/>
    <mergeCell ref="L7:M7"/>
    <mergeCell ref="L8:M8"/>
    <mergeCell ref="J7:K7"/>
    <mergeCell ref="A89:B89"/>
    <mergeCell ref="C84:C85"/>
    <mergeCell ref="C87:C88"/>
    <mergeCell ref="C35:C37"/>
    <mergeCell ref="C76:C79"/>
    <mergeCell ref="C65:C67"/>
    <mergeCell ref="B4:B9"/>
    <mergeCell ref="A4:A9"/>
    <mergeCell ref="C4:C9"/>
    <mergeCell ref="D4:I5"/>
    <mergeCell ref="D6:D9"/>
    <mergeCell ref="E6:E9"/>
    <mergeCell ref="F7:F9"/>
    <mergeCell ref="G7:I8"/>
    <mergeCell ref="F6:I6"/>
    <mergeCell ref="A2:F2"/>
    <mergeCell ref="F97:F102"/>
    <mergeCell ref="G98:I98"/>
    <mergeCell ref="G99:I99"/>
    <mergeCell ref="G100:I100"/>
    <mergeCell ref="G102:I102"/>
    <mergeCell ref="G101:I101"/>
    <mergeCell ref="G97:I97"/>
    <mergeCell ref="A99:E99"/>
    <mergeCell ref="A100:E100"/>
    <mergeCell ref="A101:E101"/>
    <mergeCell ref="A102:E102"/>
    <mergeCell ref="A97:E98"/>
    <mergeCell ref="G2:O2"/>
    <mergeCell ref="J4:U5"/>
    <mergeCell ref="T7:U7"/>
  </mergeCells>
  <printOptions/>
  <pageMargins left="0.1968503937007874" right="0" top="0.5905511811023623" bottom="0.3937007874015748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2016-02-16T13:46:23Z</dcterms:modified>
  <cp:category/>
  <cp:version/>
  <cp:contentType/>
  <cp:contentStatus/>
</cp:coreProperties>
</file>