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1ый курс" sheetId="7" r:id="rId1"/>
    <sheet name="2-ой курс" sheetId="8" r:id="rId2"/>
    <sheet name="3-ий курс" sheetId="9" r:id="rId3"/>
    <sheet name="Все курсы" sheetId="1" r:id="rId4"/>
    <sheet name="Лист2" sheetId="2" r:id="rId5"/>
    <sheet name="Лист3" sheetId="3" r:id="rId6"/>
  </sheets>
  <definedNames>
    <definedName name="_xlnm.Print_Area" localSheetId="3">'Все курсы'!$A$1:$AB$96</definedName>
  </definedNames>
  <calcPr calcId="145621"/>
</workbook>
</file>

<file path=xl/calcChain.xml><?xml version="1.0" encoding="utf-8"?>
<calcChain xmlns="http://schemas.openxmlformats.org/spreadsheetml/2006/main">
  <c r="E77" i="1" l="1"/>
  <c r="D77" i="1" s="1"/>
  <c r="E26" i="1" l="1"/>
  <c r="D26" i="1" s="1"/>
  <c r="D74" i="1"/>
  <c r="D70" i="1"/>
  <c r="D60" i="1"/>
  <c r="E59" i="1"/>
  <c r="D59" i="1" s="1"/>
  <c r="D41" i="1"/>
  <c r="D40" i="1"/>
  <c r="E11" i="1"/>
  <c r="D11" i="1" s="1"/>
  <c r="E25" i="1"/>
  <c r="D25" i="1" s="1"/>
  <c r="E24" i="1"/>
  <c r="D24" i="1" s="1"/>
  <c r="E23" i="1"/>
  <c r="D23" i="1" s="1"/>
  <c r="E22" i="1"/>
  <c r="D22" i="1" s="1"/>
  <c r="E21" i="1"/>
  <c r="D21" i="1" s="1"/>
  <c r="E20" i="1"/>
  <c r="D20" i="1" s="1"/>
  <c r="E19" i="1"/>
  <c r="D19" i="1" s="1"/>
  <c r="E18" i="1"/>
  <c r="D18" i="1" s="1"/>
  <c r="E17" i="1"/>
  <c r="D17" i="1" s="1"/>
  <c r="E16" i="1"/>
  <c r="D16" i="1" s="1"/>
  <c r="E15" i="1"/>
  <c r="D15" i="1" s="1"/>
  <c r="E14" i="1"/>
  <c r="D14" i="1" s="1"/>
  <c r="E13" i="1"/>
  <c r="D13" i="1" s="1"/>
  <c r="M64" i="9" l="1"/>
  <c r="L64" i="9"/>
  <c r="K64" i="9"/>
  <c r="J64" i="9"/>
  <c r="H64" i="9"/>
  <c r="G64" i="9"/>
  <c r="F64" i="9"/>
  <c r="N63" i="9"/>
  <c r="N62" i="9"/>
  <c r="N61" i="9"/>
  <c r="N60" i="9"/>
  <c r="N59" i="9"/>
  <c r="N58" i="9"/>
  <c r="N57" i="9"/>
  <c r="N56" i="9"/>
  <c r="N55" i="9"/>
  <c r="N54" i="9"/>
  <c r="N53" i="9"/>
  <c r="N51" i="9"/>
  <c r="N49" i="9"/>
  <c r="N47" i="9"/>
  <c r="N46" i="9"/>
  <c r="M45" i="9"/>
  <c r="L45" i="9"/>
  <c r="K45" i="9"/>
  <c r="J45" i="9"/>
  <c r="H45" i="9"/>
  <c r="G45" i="9"/>
  <c r="F45" i="9"/>
  <c r="N44" i="9"/>
  <c r="N43" i="9"/>
  <c r="N42" i="9"/>
  <c r="N41" i="9"/>
  <c r="N40" i="9"/>
  <c r="N39" i="9"/>
  <c r="N38" i="9"/>
  <c r="N37" i="9"/>
  <c r="N36" i="9"/>
  <c r="N35" i="9"/>
  <c r="N34" i="9"/>
  <c r="N32" i="9"/>
  <c r="N31" i="9"/>
  <c r="N30" i="9"/>
  <c r="N29" i="9"/>
  <c r="N28" i="9"/>
  <c r="M25" i="9"/>
  <c r="J25" i="9"/>
  <c r="H25" i="9"/>
  <c r="G25" i="9"/>
  <c r="N24" i="9"/>
  <c r="N23" i="9"/>
  <c r="N22" i="9"/>
  <c r="N21" i="9"/>
  <c r="M20" i="9"/>
  <c r="K20" i="9"/>
  <c r="J20" i="9"/>
  <c r="H20" i="9"/>
  <c r="G20" i="9"/>
  <c r="F20" i="9"/>
  <c r="N19" i="9"/>
  <c r="N18" i="9"/>
  <c r="N17" i="9"/>
  <c r="N16" i="9"/>
  <c r="N15" i="9"/>
  <c r="N14" i="9"/>
  <c r="N13" i="9"/>
  <c r="N12" i="9"/>
  <c r="L64" i="8"/>
  <c r="K64" i="8"/>
  <c r="J64" i="8"/>
  <c r="I64" i="8"/>
  <c r="H64" i="8"/>
  <c r="G64" i="8"/>
  <c r="F64" i="8"/>
  <c r="M63" i="8"/>
  <c r="M62" i="8"/>
  <c r="M61" i="8"/>
  <c r="M60" i="8"/>
  <c r="M59" i="8"/>
  <c r="M58" i="8"/>
  <c r="M57" i="8"/>
  <c r="M56" i="8"/>
  <c r="M55" i="8"/>
  <c r="M54" i="8"/>
  <c r="M53" i="8"/>
  <c r="M51" i="8"/>
  <c r="M49" i="8"/>
  <c r="M47" i="8"/>
  <c r="M46" i="8"/>
  <c r="L45" i="8"/>
  <c r="K45" i="8"/>
  <c r="J45" i="8"/>
  <c r="I45" i="8"/>
  <c r="H45" i="8"/>
  <c r="G45" i="8"/>
  <c r="F45" i="8"/>
  <c r="M44" i="8"/>
  <c r="M43" i="8"/>
  <c r="M42" i="8"/>
  <c r="M41" i="8"/>
  <c r="M40" i="8"/>
  <c r="M39" i="8"/>
  <c r="M38" i="8"/>
  <c r="M37" i="8"/>
  <c r="M36" i="8"/>
  <c r="M35" i="8"/>
  <c r="M34" i="8"/>
  <c r="M32" i="8"/>
  <c r="M31" i="8"/>
  <c r="M30" i="8"/>
  <c r="M29" i="8"/>
  <c r="M28" i="8"/>
  <c r="L25" i="8"/>
  <c r="K25" i="8"/>
  <c r="I25" i="8"/>
  <c r="H25" i="8"/>
  <c r="G25" i="8"/>
  <c r="M24" i="8"/>
  <c r="M23" i="8"/>
  <c r="M22" i="8"/>
  <c r="M21" i="8"/>
  <c r="L20" i="8"/>
  <c r="K20" i="8"/>
  <c r="J20" i="8"/>
  <c r="I20" i="8"/>
  <c r="H20" i="8"/>
  <c r="G20" i="8"/>
  <c r="F20" i="8"/>
  <c r="M19" i="8"/>
  <c r="M18" i="8"/>
  <c r="M17" i="8"/>
  <c r="M16" i="8"/>
  <c r="M15" i="8"/>
  <c r="M14" i="8"/>
  <c r="M13" i="8"/>
  <c r="M12" i="8"/>
  <c r="M64" i="7"/>
  <c r="H64" i="7"/>
  <c r="G64" i="7"/>
  <c r="F64" i="7"/>
  <c r="N63" i="7"/>
  <c r="N62" i="7"/>
  <c r="N61" i="7"/>
  <c r="N60" i="7"/>
  <c r="N59" i="7"/>
  <c r="N58" i="7"/>
  <c r="N57" i="7"/>
  <c r="N56" i="7"/>
  <c r="N55" i="7"/>
  <c r="N54" i="7"/>
  <c r="N53" i="7"/>
  <c r="N51" i="7"/>
  <c r="N49" i="7"/>
  <c r="N47" i="7"/>
  <c r="N46" i="7"/>
  <c r="M45" i="7"/>
  <c r="L45" i="7"/>
  <c r="K45" i="7"/>
  <c r="J45" i="7"/>
  <c r="H45" i="7"/>
  <c r="G45" i="7"/>
  <c r="F45" i="7"/>
  <c r="N44" i="7"/>
  <c r="N43" i="7"/>
  <c r="N42" i="7"/>
  <c r="N41" i="7"/>
  <c r="N40" i="7"/>
  <c r="N39" i="7"/>
  <c r="N38" i="7"/>
  <c r="N37" i="7"/>
  <c r="N36" i="7"/>
  <c r="N35" i="7"/>
  <c r="N34" i="7"/>
  <c r="N32" i="7"/>
  <c r="N31" i="7"/>
  <c r="N30" i="7"/>
  <c r="N29" i="7"/>
  <c r="N28" i="7"/>
  <c r="H25" i="7"/>
  <c r="G25" i="7"/>
  <c r="N24" i="7"/>
  <c r="N23" i="7"/>
  <c r="N22" i="7"/>
  <c r="N21" i="7"/>
  <c r="M20" i="7"/>
  <c r="L20" i="7"/>
  <c r="K20" i="7"/>
  <c r="J20" i="7"/>
  <c r="H20" i="7"/>
  <c r="G20" i="7"/>
  <c r="F20" i="7"/>
  <c r="N19" i="7"/>
  <c r="N18" i="7"/>
  <c r="N17" i="7"/>
  <c r="N16" i="7"/>
  <c r="N15" i="7"/>
  <c r="N14" i="7"/>
  <c r="N13" i="7"/>
  <c r="N12" i="7"/>
  <c r="F65" i="9" l="1"/>
  <c r="F65" i="7"/>
  <c r="N64" i="9"/>
  <c r="M64" i="8"/>
  <c r="F65" i="8"/>
  <c r="N64" i="7"/>
</calcChain>
</file>

<file path=xl/sharedStrings.xml><?xml version="1.0" encoding="utf-8"?>
<sst xmlns="http://schemas.openxmlformats.org/spreadsheetml/2006/main" count="933" uniqueCount="272">
  <si>
    <t>Индекс</t>
  </si>
  <si>
    <t xml:space="preserve">Наименование циклов, дисциплин, профессиональных модулей, МДК, практик </t>
  </si>
  <si>
    <t xml:space="preserve">Формы промежуточной аттестации </t>
  </si>
  <si>
    <t>Учебная нагрузка обучающихся (час)</t>
  </si>
  <si>
    <t>Распределение обязательной нагрузки по курсам и семестрам (час. в семестр)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</si>
  <si>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</si>
  <si>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</si>
  <si>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</si>
  <si>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I-курс</t>
  </si>
  <si>
    <t>II-курс</t>
  </si>
  <si>
    <t>III-курс</t>
  </si>
  <si>
    <t>Всего занятий</t>
  </si>
  <si>
    <t>В т.ч.</t>
  </si>
  <si>
    <t>1-сем</t>
  </si>
  <si>
    <t xml:space="preserve"> </t>
  </si>
  <si>
    <t>2-сем</t>
  </si>
  <si>
    <t>21 нед.</t>
  </si>
  <si>
    <t>3-сем</t>
  </si>
  <si>
    <t>15 нед.</t>
  </si>
  <si>
    <t>4-сем</t>
  </si>
  <si>
    <t>18 нед.</t>
  </si>
  <si>
    <t>5-сем</t>
  </si>
  <si>
    <t>13  нед.</t>
  </si>
  <si>
    <t>6-сем.</t>
  </si>
  <si>
    <t>10 нед.</t>
  </si>
  <si>
    <t>Лекций</t>
  </si>
  <si>
    <t>Лаб.и практ. занятий включ. семинары</t>
  </si>
  <si>
    <t xml:space="preserve">Курсовых работ семинары </t>
  </si>
  <si>
    <t>ОГСЭ.00</t>
  </si>
  <si>
    <t xml:space="preserve">Общий гуманитарный и социально-экономический цикл  </t>
  </si>
  <si>
    <t>4з/-/-</t>
  </si>
  <si>
    <t>ОГСЭ.01</t>
  </si>
  <si>
    <t xml:space="preserve">Основы философии </t>
  </si>
  <si>
    <t>з</t>
  </si>
  <si>
    <t>ОГСЭ.02</t>
  </si>
  <si>
    <t xml:space="preserve">История </t>
  </si>
  <si>
    <t>-</t>
  </si>
  <si>
    <t>ОГСЭ.03</t>
  </si>
  <si>
    <t xml:space="preserve">Иностранный язык </t>
  </si>
  <si>
    <t>-,з,-,з,з</t>
  </si>
  <si>
    <t>ОГСЭ.04</t>
  </si>
  <si>
    <t xml:space="preserve">Физическая культура </t>
  </si>
  <si>
    <t>з,з,з,з,з</t>
  </si>
  <si>
    <t>ОГСЭ.05</t>
  </si>
  <si>
    <t xml:space="preserve">Русский язык и культура речи </t>
  </si>
  <si>
    <t>ОГСЭ.07</t>
  </si>
  <si>
    <t xml:space="preserve">Чеченский язык и культура речи </t>
  </si>
  <si>
    <t>ОГСЭ.09</t>
  </si>
  <si>
    <t>ОГСЭ.10</t>
  </si>
  <si>
    <t xml:space="preserve">История религий </t>
  </si>
  <si>
    <t>ЕН.00</t>
  </si>
  <si>
    <t xml:space="preserve">Математический и общий естественнонаучный цикл </t>
  </si>
  <si>
    <t>3з/-/-</t>
  </si>
  <si>
    <t>ЕН.01</t>
  </si>
  <si>
    <t xml:space="preserve">Экономика организации </t>
  </si>
  <si>
    <t>ЕН.02</t>
  </si>
  <si>
    <t xml:space="preserve">Математика </t>
  </si>
  <si>
    <t>ЕН.03</t>
  </si>
  <si>
    <t xml:space="preserve">Информатика </t>
  </si>
  <si>
    <t>-, з</t>
  </si>
  <si>
    <t>П.00</t>
  </si>
  <si>
    <t xml:space="preserve">Профессиональный цикл </t>
  </si>
  <si>
    <t>11з/12дз/10э</t>
  </si>
  <si>
    <t>ОП.00</t>
  </si>
  <si>
    <t xml:space="preserve">Общепрофессиональные дисциплины </t>
  </si>
  <si>
    <t>6з/5дз/2э</t>
  </si>
  <si>
    <t>ОП.01</t>
  </si>
  <si>
    <t xml:space="preserve">Основы латинского языка с медицинской терминологией </t>
  </si>
  <si>
    <t xml:space="preserve">           -дз</t>
  </si>
  <si>
    <t>ОП.02</t>
  </si>
  <si>
    <t xml:space="preserve">Анатомия и физиология человека </t>
  </si>
  <si>
    <t>ОП.03</t>
  </si>
  <si>
    <t xml:space="preserve">Основы патологии </t>
  </si>
  <si>
    <t xml:space="preserve">       э </t>
  </si>
  <si>
    <t>ОП.04</t>
  </si>
  <si>
    <t>Генетика человека с основами медицинской генетики</t>
  </si>
  <si>
    <t>ОП.05</t>
  </si>
  <si>
    <t xml:space="preserve">Гигиена и экология человека </t>
  </si>
  <si>
    <t>ОП.06</t>
  </si>
  <si>
    <t xml:space="preserve">Основы микробиологии и иммунологии </t>
  </si>
  <si>
    <t>ОП.07</t>
  </si>
  <si>
    <t xml:space="preserve">Ботаника </t>
  </si>
  <si>
    <t>ОП.08</t>
  </si>
  <si>
    <t xml:space="preserve">Общая и неорганическая химия </t>
  </si>
  <si>
    <t>-, дз</t>
  </si>
  <si>
    <t>ОП.09</t>
  </si>
  <si>
    <t xml:space="preserve">Органическая химия </t>
  </si>
  <si>
    <t>-, э</t>
  </si>
  <si>
    <t>ОП.10</t>
  </si>
  <si>
    <t xml:space="preserve">Аналитическая химия </t>
  </si>
  <si>
    <t>ОП.11</t>
  </si>
  <si>
    <t xml:space="preserve">Безопасность жизнедеятельности </t>
  </si>
  <si>
    <t>дз</t>
  </si>
  <si>
    <t>ОП.12</t>
  </si>
  <si>
    <t xml:space="preserve">Психология </t>
  </si>
  <si>
    <t>ОП.13</t>
  </si>
  <si>
    <t xml:space="preserve">Медицина катастроф </t>
  </si>
  <si>
    <t xml:space="preserve">     з</t>
  </si>
  <si>
    <t>ОП.14</t>
  </si>
  <si>
    <t>Первая медицинская помощь с оказанием медицинских услуг</t>
  </si>
  <si>
    <t>ОП.16</t>
  </si>
  <si>
    <t xml:space="preserve">Правовое обеспечение профессиональной деятельности </t>
  </si>
  <si>
    <t>ОП.17</t>
  </si>
  <si>
    <t>Информационное обеспечение профессиональной деятельности</t>
  </si>
  <si>
    <t>ПМ.00</t>
  </si>
  <si>
    <t xml:space="preserve">Профессиональные модули </t>
  </si>
  <si>
    <t>5з/7дз/8э</t>
  </si>
  <si>
    <t>ПМ.01</t>
  </si>
  <si>
    <t xml:space="preserve">Реализация лекарственных средств и товаров аптечного ассортимента </t>
  </si>
  <si>
    <t>2з/3дз/3э</t>
  </si>
  <si>
    <t>МДК.01.01</t>
  </si>
  <si>
    <t xml:space="preserve">Лекарствоведение </t>
  </si>
  <si>
    <t>Фармакология</t>
  </si>
  <si>
    <t>З, э, дз</t>
  </si>
  <si>
    <t>УП.01</t>
  </si>
  <si>
    <t>Учебная практика</t>
  </si>
  <si>
    <t>2н/72</t>
  </si>
  <si>
    <t>0,5н/18</t>
  </si>
  <si>
    <t>1н/36</t>
  </si>
  <si>
    <t>Фармакогнозия</t>
  </si>
  <si>
    <t>Уп.01</t>
  </si>
  <si>
    <t>Фитотерапия</t>
  </si>
  <si>
    <t>ПП.01</t>
  </si>
  <si>
    <t>Производственная практика</t>
  </si>
  <si>
    <t>3н/108</t>
  </si>
  <si>
    <t>1,5н/54</t>
  </si>
  <si>
    <t>МДК.01.02</t>
  </si>
  <si>
    <t xml:space="preserve">Отпуск лекарственных препаратов и товаров аптечного ассортимента </t>
  </si>
  <si>
    <t xml:space="preserve">  э, дз, э</t>
  </si>
  <si>
    <t xml:space="preserve">Производственная практика </t>
  </si>
  <si>
    <t>ПМ.02</t>
  </si>
  <si>
    <t xml:space="preserve">Изготовление лекарственных форм и проведение обязательных видов внутриаптечного контроля </t>
  </si>
  <si>
    <t>1з/4дз/3э</t>
  </si>
  <si>
    <t>МДК.02.01</t>
  </si>
  <si>
    <t xml:space="preserve">Технология изготовления лекарственных  форм </t>
  </si>
  <si>
    <t>э, дз, э, дз</t>
  </si>
  <si>
    <t>МДК.02.02</t>
  </si>
  <si>
    <t xml:space="preserve">Контроль качества лекарственных средств </t>
  </si>
  <si>
    <t>дз, дз, з, э</t>
  </si>
  <si>
    <t>ПП.02</t>
  </si>
  <si>
    <t>4н/144</t>
  </si>
  <si>
    <t>ПМ.03</t>
  </si>
  <si>
    <t xml:space="preserve">Организация деятельности структурных подразделений аптеки и руководство аптечной организацией при отсутствии специалиста с высшим образованием  </t>
  </si>
  <si>
    <t>2з/-/2э</t>
  </si>
  <si>
    <t>МДК.03.01</t>
  </si>
  <si>
    <t xml:space="preserve">Организация деятельности аптеки и ее структурных подразделений </t>
  </si>
  <si>
    <t>з, э, з, э</t>
  </si>
  <si>
    <t>ПП.03</t>
  </si>
  <si>
    <t>6н/216</t>
  </si>
  <si>
    <t>2,5н/90</t>
  </si>
  <si>
    <t>Всего по учебным дисциплинам и профессиональным модулям (в т.ч. ПП.00 и УП.00)</t>
  </si>
  <si>
    <t>18з/12дз/10э</t>
  </si>
  <si>
    <t>ПДП.00</t>
  </si>
  <si>
    <t xml:space="preserve">Производственная практика (преддипломная практика) </t>
  </si>
  <si>
    <t>4 нед.</t>
  </si>
  <si>
    <t>ГИА.00</t>
  </si>
  <si>
    <t xml:space="preserve">Государственная (итоговая) аттестация </t>
  </si>
  <si>
    <t>6 нед.</t>
  </si>
  <si>
    <t>ГИА.01</t>
  </si>
  <si>
    <t xml:space="preserve">Подготовка выпускной квалификационной работы </t>
  </si>
  <si>
    <t>ГИА.02</t>
  </si>
  <si>
    <t xml:space="preserve">Защита выпускной квалификационной работы </t>
  </si>
  <si>
    <t>2 нед</t>
  </si>
  <si>
    <r>
      <t xml:space="preserve">Консультации </t>
    </r>
    <r>
      <rPr>
        <sz val="11"/>
        <color theme="1"/>
        <rFont val="Times New Roman"/>
        <family val="1"/>
        <charset val="204"/>
      </rPr>
      <t xml:space="preserve">на учебную группу по 100 часов в год (всего 300 часов) </t>
    </r>
  </si>
  <si>
    <r>
      <t xml:space="preserve">Промежуточная аттестация </t>
    </r>
    <r>
      <rPr>
        <sz val="11"/>
        <color theme="1"/>
        <rFont val="Times New Roman"/>
        <family val="1"/>
        <charset val="204"/>
      </rPr>
      <t>– 5 недель</t>
    </r>
    <r>
      <rPr>
        <b/>
        <sz val="11"/>
        <color theme="1"/>
        <rFont val="Times New Roman"/>
        <family val="1"/>
        <charset val="204"/>
      </rPr>
      <t xml:space="preserve">  </t>
    </r>
  </si>
  <si>
    <t>Всего:</t>
  </si>
  <si>
    <t>Дисциплин и МДК</t>
  </si>
  <si>
    <t xml:space="preserve">Учебной практики </t>
  </si>
  <si>
    <t xml:space="preserve">1.Программа базовой подготовки </t>
  </si>
  <si>
    <t>1.1.Дипломный проект (работа)</t>
  </si>
  <si>
    <t>Выполнение дипломного проекта (работы)  с___ по ___  (всего 4 нед.)</t>
  </si>
  <si>
    <t xml:space="preserve">Защита дипломного проекта (работы)            с ___ по ___ (всего 2 нед.)    </t>
  </si>
  <si>
    <t xml:space="preserve">Производственной практики </t>
  </si>
  <si>
    <t xml:space="preserve">Преддипломной практики </t>
  </si>
  <si>
    <t xml:space="preserve">Экзаменов </t>
  </si>
  <si>
    <t xml:space="preserve">Дифф.зачетов </t>
  </si>
  <si>
    <t xml:space="preserve">Зачетов </t>
  </si>
  <si>
    <t>Промежуточная аттестация</t>
  </si>
  <si>
    <t>Обязательная часть учебных циклоа ППССЗ</t>
  </si>
  <si>
    <t>17  нед</t>
  </si>
  <si>
    <t>История Чечни  и ОВК</t>
  </si>
  <si>
    <t>Сверка</t>
  </si>
  <si>
    <t>ПР</t>
  </si>
  <si>
    <t>Т</t>
  </si>
  <si>
    <t>2.План учебного процесса (основная профессиональная образовательная программа СПО) Фармация</t>
  </si>
  <si>
    <r>
      <t>ОУД (</t>
    </r>
    <r>
      <rPr>
        <b/>
        <sz val="7"/>
        <color theme="1"/>
        <rFont val="Times New Roman"/>
        <family val="1"/>
        <charset val="204"/>
      </rPr>
      <t>базовый)</t>
    </r>
  </si>
  <si>
    <t xml:space="preserve">Общеобразовательные дисциплины </t>
  </si>
  <si>
    <t>ОУД.01.1</t>
  </si>
  <si>
    <t>ОУД.01.2</t>
  </si>
  <si>
    <t>ОУД.02</t>
  </si>
  <si>
    <t>Иностранный язык</t>
  </si>
  <si>
    <t>-,з</t>
  </si>
  <si>
    <t>ОУД.03</t>
  </si>
  <si>
    <t>Математика:алгебра , начала математич., анализа, геометрия</t>
  </si>
  <si>
    <t>ОУД.04</t>
  </si>
  <si>
    <t>ОУД.05</t>
  </si>
  <si>
    <t>з, з</t>
  </si>
  <si>
    <t>ОУД.06</t>
  </si>
  <si>
    <t>Основы безопасности жизнедеятельности</t>
  </si>
  <si>
    <t>ОУД.07</t>
  </si>
  <si>
    <t>ОУД.08</t>
  </si>
  <si>
    <t xml:space="preserve">Физика </t>
  </si>
  <si>
    <t>-,дз</t>
  </si>
  <si>
    <t>ОУД.09</t>
  </si>
  <si>
    <t xml:space="preserve">Химия </t>
  </si>
  <si>
    <t>ОУД.10</t>
  </si>
  <si>
    <t xml:space="preserve">Биология </t>
  </si>
  <si>
    <t>з,э</t>
  </si>
  <si>
    <t>УД. П. 01</t>
  </si>
  <si>
    <t xml:space="preserve">Чеченский язык </t>
  </si>
  <si>
    <t>-, -</t>
  </si>
  <si>
    <t xml:space="preserve">теория </t>
  </si>
  <si>
    <t>практика</t>
  </si>
  <si>
    <t>IV-курс</t>
  </si>
  <si>
    <t>7-сем</t>
  </si>
  <si>
    <t>8-сем.</t>
  </si>
  <si>
    <t>17,5  нед</t>
  </si>
  <si>
    <t>22,5 нед.</t>
  </si>
  <si>
    <t xml:space="preserve">Русский язык и культура профессиональной  речи </t>
  </si>
  <si>
    <t xml:space="preserve">Чеченсский язык и культура профессиональной  речи </t>
  </si>
  <si>
    <t>Выполнение дипломного проекта (работы)  с________ по _________  (всего 4 нед.)</t>
  </si>
  <si>
    <t xml:space="preserve">Защита дипломного проекта (работы)            с __________ по __________ (всего 2 нед.)    </t>
  </si>
  <si>
    <t>МДК.01.01.01</t>
  </si>
  <si>
    <t>МДК.01.01.02</t>
  </si>
  <si>
    <t>МДК.01.01.03</t>
  </si>
  <si>
    <t>ПП.01.02</t>
  </si>
  <si>
    <t>ПП.03.01</t>
  </si>
  <si>
    <t>УП.01.01.01</t>
  </si>
  <si>
    <t>УП.01.01.02</t>
  </si>
  <si>
    <t>ПП.01.01.03</t>
  </si>
  <si>
    <t>ПП.02.02</t>
  </si>
  <si>
    <t>1 н/36</t>
  </si>
  <si>
    <t>5н/180</t>
  </si>
  <si>
    <t>Русский язык и литература. Русский язык</t>
  </si>
  <si>
    <t>Русский язык и литература.Литература</t>
  </si>
  <si>
    <t xml:space="preserve">Обществознание,  включая экономику и право </t>
  </si>
  <si>
    <t>История Чечни и основы вайнахской культуры</t>
  </si>
  <si>
    <t>ОУД.11</t>
  </si>
  <si>
    <t>ОП.15</t>
  </si>
  <si>
    <t xml:space="preserve">Консультации предусматривают по 4 часа на обучающегося  каждый год обучения (на базе основного общего образования включительно) </t>
  </si>
  <si>
    <t>УП.00</t>
  </si>
  <si>
    <t>3 н</t>
  </si>
  <si>
    <t>ПП.00</t>
  </si>
  <si>
    <t xml:space="preserve">Производственная практика ( по профилю специальности) </t>
  </si>
  <si>
    <t>15 н</t>
  </si>
  <si>
    <t>4 н</t>
  </si>
  <si>
    <t>ПА.00</t>
  </si>
  <si>
    <t xml:space="preserve">Промежуточная аттестация </t>
  </si>
  <si>
    <t>6 н</t>
  </si>
  <si>
    <t>2 н</t>
  </si>
  <si>
    <t>Всего</t>
  </si>
  <si>
    <t>Информационное обеспечение  в профессиональной деятельности</t>
  </si>
  <si>
    <t>8з/3дз/3э</t>
  </si>
  <si>
    <t xml:space="preserve">  дз</t>
  </si>
  <si>
    <t>1з/1дз/1э</t>
  </si>
  <si>
    <t>1з/1дз/-</t>
  </si>
  <si>
    <t>3з/1дз/4э</t>
  </si>
  <si>
    <t>5з/6дз/2э</t>
  </si>
  <si>
    <t>9з/12дз/11э</t>
  </si>
  <si>
    <t>э</t>
  </si>
  <si>
    <t>9з/-/-</t>
  </si>
  <si>
    <t>6з/5дз/8э</t>
  </si>
  <si>
    <t>Психология  общения</t>
  </si>
  <si>
    <t xml:space="preserve">Правовое обеспечение  профессиональной деятельности </t>
  </si>
  <si>
    <t>з, э, э</t>
  </si>
  <si>
    <t xml:space="preserve">  э,-, э,з</t>
  </si>
  <si>
    <t>э,-, дз,э</t>
  </si>
  <si>
    <t>з,-, з, э</t>
  </si>
  <si>
    <t>-, э,дз,э</t>
  </si>
  <si>
    <t>29з/12дз/15э</t>
  </si>
  <si>
    <t xml:space="preserve">Обязательная часть учебных циклов </t>
  </si>
  <si>
    <t>2.План учебного процесса                  33.02.01.       Фармация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</si>
</sst>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6" borderId="31" xfId="0" applyFill="1" applyBorder="1"/>
    <xf numFmtId="0" fontId="3" fillId="5" borderId="3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7" xfId="0" applyFont="1" applyBorder="1" applyAlignment="1">
      <alignment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6" fillId="6" borderId="31" xfId="0" applyFont="1" applyFill="1" applyBorder="1"/>
    <xf numFmtId="0" fontId="7" fillId="4" borderId="2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6" borderId="37" xfId="0" applyFill="1" applyBorder="1"/>
    <xf numFmtId="0" fontId="0" fillId="0" borderId="38" xfId="0" applyBorder="1"/>
    <xf numFmtId="0" fontId="4" fillId="0" borderId="6" xfId="0" applyFont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5" borderId="31" xfId="0" applyFont="1" applyFill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4" borderId="7" xfId="0" applyNumberFormat="1" applyFont="1" applyFill="1" applyBorder="1" applyAlignment="1">
      <alignment vertical="center" wrapText="1"/>
    </xf>
    <xf numFmtId="17" fontId="4" fillId="4" borderId="7" xfId="0" applyNumberFormat="1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vertical="center" wrapText="1"/>
    </xf>
    <xf numFmtId="0" fontId="4" fillId="0" borderId="7" xfId="0" applyNumberFormat="1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5" borderId="28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30" xfId="0" applyNumberFormat="1" applyFont="1" applyFill="1" applyBorder="1" applyAlignment="1">
      <alignment vertical="center" wrapText="1"/>
    </xf>
    <xf numFmtId="0" fontId="4" fillId="0" borderId="30" xfId="0" applyNumberFormat="1" applyFont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0" fontId="4" fillId="5" borderId="30" xfId="0" applyFont="1" applyFill="1" applyBorder="1" applyAlignment="1">
      <alignment vertical="center" wrapText="1"/>
    </xf>
    <xf numFmtId="0" fontId="4" fillId="5" borderId="35" xfId="0" applyFont="1" applyFill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4" fillId="5" borderId="9" xfId="0" applyNumberFormat="1" applyFont="1" applyFill="1" applyBorder="1" applyAlignment="1">
      <alignment vertical="center" wrapText="1"/>
    </xf>
    <xf numFmtId="0" fontId="4" fillId="5" borderId="7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6" fillId="6" borderId="36" xfId="0" applyFont="1" applyFill="1" applyBorder="1"/>
    <xf numFmtId="0" fontId="4" fillId="2" borderId="31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 wrapText="1"/>
    </xf>
    <xf numFmtId="0" fontId="4" fillId="5" borderId="31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31" xfId="0" applyFont="1" applyFill="1" applyBorder="1" applyAlignment="1">
      <alignment horizontal="center" vertical="center" wrapText="1"/>
    </xf>
    <xf numFmtId="1" fontId="11" fillId="0" borderId="3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31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vertical="center" wrapText="1"/>
    </xf>
    <xf numFmtId="17" fontId="11" fillId="0" borderId="31" xfId="0" applyNumberFormat="1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left" wrapText="1"/>
    </xf>
    <xf numFmtId="0" fontId="18" fillId="0" borderId="31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0" fontId="11" fillId="0" borderId="31" xfId="0" applyNumberFormat="1" applyFont="1" applyFill="1" applyBorder="1" applyAlignment="1">
      <alignment vertical="center" wrapText="1"/>
    </xf>
    <xf numFmtId="0" fontId="0" fillId="0" borderId="0" xfId="0" applyBorder="1"/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vertical="center" textRotation="90" wrapText="1"/>
    </xf>
    <xf numFmtId="0" fontId="11" fillId="0" borderId="31" xfId="0" applyFont="1" applyFill="1" applyBorder="1" applyAlignment="1">
      <alignment vertical="center" wrapText="1"/>
    </xf>
    <xf numFmtId="0" fontId="11" fillId="0" borderId="31" xfId="0" applyNumberFormat="1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31" xfId="0" quotePrefix="1" applyFont="1" applyFill="1" applyBorder="1" applyAlignment="1">
      <alignment vertical="center" wrapText="1"/>
    </xf>
    <xf numFmtId="0" fontId="11" fillId="0" borderId="31" xfId="0" quotePrefix="1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11" fillId="0" borderId="31" xfId="0" quotePrefix="1" applyFont="1" applyFill="1" applyBorder="1" applyAlignment="1">
      <alignment horizontal="center" wrapText="1"/>
    </xf>
    <xf numFmtId="0" fontId="11" fillId="0" borderId="31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textRotation="90" wrapText="1"/>
    </xf>
    <xf numFmtId="0" fontId="4" fillId="0" borderId="2" xfId="0" applyFont="1" applyBorder="1" applyAlignment="1">
      <alignment vertical="center" textRotation="90" wrapText="1"/>
    </xf>
    <xf numFmtId="0" fontId="4" fillId="0" borderId="3" xfId="0" applyFont="1" applyBorder="1" applyAlignment="1">
      <alignment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28" xfId="0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28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4" borderId="39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28" xfId="0" applyFont="1" applyFill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top" wrapText="1"/>
    </xf>
    <xf numFmtId="0" fontId="16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textRotation="90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46" workbookViewId="0">
      <selection activeCell="N61" sqref="N61:U61"/>
    </sheetView>
  </sheetViews>
  <sheetFormatPr defaultRowHeight="15" x14ac:dyDescent="0.25"/>
  <cols>
    <col min="1" max="1" width="10.42578125" customWidth="1"/>
    <col min="2" max="2" width="19" customWidth="1"/>
    <col min="3" max="3" width="8.85546875" customWidth="1"/>
    <col min="4" max="4" width="4.5703125" customWidth="1"/>
    <col min="5" max="5" width="5" customWidth="1"/>
    <col min="6" max="6" width="5.42578125" customWidth="1"/>
    <col min="7" max="7" width="4.7109375" customWidth="1"/>
    <col min="8" max="8" width="5.28515625" customWidth="1"/>
    <col min="9" max="9" width="3.7109375" customWidth="1"/>
    <col min="10" max="10" width="4.7109375" customWidth="1"/>
    <col min="11" max="12" width="4.5703125" customWidth="1"/>
    <col min="13" max="13" width="4.85546875" customWidth="1"/>
    <col min="14" max="14" width="7.140625" customWidth="1"/>
  </cols>
  <sheetData>
    <row r="1" spans="1:14" x14ac:dyDescent="0.25">
      <c r="A1" s="1"/>
    </row>
    <row r="2" spans="1:14" x14ac:dyDescent="0.25">
      <c r="A2" s="1" t="s">
        <v>184</v>
      </c>
    </row>
    <row r="3" spans="1:14" x14ac:dyDescent="0.25">
      <c r="A3" s="1"/>
    </row>
    <row r="4" spans="1:14" ht="15.75" thickBot="1" x14ac:dyDescent="0.3">
      <c r="A4" s="1"/>
    </row>
    <row r="5" spans="1:14" ht="28.5" customHeight="1" thickBot="1" x14ac:dyDescent="0.3">
      <c r="A5" s="42"/>
      <c r="B5" s="48"/>
      <c r="C5" s="135" t="s">
        <v>2</v>
      </c>
      <c r="D5" s="138" t="s">
        <v>3</v>
      </c>
      <c r="E5" s="139"/>
      <c r="F5" s="139"/>
      <c r="G5" s="139"/>
      <c r="H5" s="139"/>
      <c r="I5" s="140"/>
      <c r="J5" s="138" t="s">
        <v>4</v>
      </c>
      <c r="K5" s="139"/>
      <c r="L5" s="139"/>
      <c r="M5" s="139"/>
      <c r="N5" s="13"/>
    </row>
    <row r="6" spans="1:14" ht="15.75" thickBot="1" x14ac:dyDescent="0.3">
      <c r="A6" s="43"/>
      <c r="B6" s="49"/>
      <c r="C6" s="136"/>
      <c r="D6" s="135" t="s">
        <v>5</v>
      </c>
      <c r="E6" s="135" t="s">
        <v>6</v>
      </c>
      <c r="F6" s="141" t="s">
        <v>7</v>
      </c>
      <c r="G6" s="142"/>
      <c r="H6" s="142"/>
      <c r="I6" s="143"/>
      <c r="J6" s="144" t="s">
        <v>8</v>
      </c>
      <c r="K6" s="145"/>
      <c r="L6" s="145"/>
      <c r="M6" s="146"/>
      <c r="N6" s="13"/>
    </row>
    <row r="7" spans="1:14" ht="15.75" thickBot="1" x14ac:dyDescent="0.3">
      <c r="A7" s="43"/>
      <c r="B7" s="49"/>
      <c r="C7" s="136"/>
      <c r="D7" s="136"/>
      <c r="E7" s="136"/>
      <c r="F7" s="135" t="s">
        <v>11</v>
      </c>
      <c r="G7" s="130" t="s">
        <v>12</v>
      </c>
      <c r="H7" s="131"/>
      <c r="I7" s="132"/>
      <c r="J7" s="133" t="s">
        <v>13</v>
      </c>
      <c r="K7" s="134"/>
      <c r="L7" s="133" t="s">
        <v>15</v>
      </c>
      <c r="M7" s="134"/>
      <c r="N7" s="13"/>
    </row>
    <row r="8" spans="1:14" ht="81.75" customHeight="1" thickBot="1" x14ac:dyDescent="0.3">
      <c r="A8" s="42" t="s">
        <v>0</v>
      </c>
      <c r="B8" s="49" t="s">
        <v>1</v>
      </c>
      <c r="C8" s="137"/>
      <c r="D8" s="137"/>
      <c r="E8" s="137"/>
      <c r="F8" s="137"/>
      <c r="G8" s="20" t="s">
        <v>25</v>
      </c>
      <c r="H8" s="21" t="s">
        <v>26</v>
      </c>
      <c r="I8" s="20" t="s">
        <v>27</v>
      </c>
      <c r="J8" s="17" t="s">
        <v>179</v>
      </c>
      <c r="K8" s="18"/>
      <c r="L8" s="18"/>
      <c r="M8" s="18" t="s">
        <v>16</v>
      </c>
      <c r="N8" s="13" t="s">
        <v>181</v>
      </c>
    </row>
    <row r="9" spans="1:14" ht="15.75" thickBot="1" x14ac:dyDescent="0.3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8">
        <v>10</v>
      </c>
      <c r="K9" s="8">
        <v>11</v>
      </c>
      <c r="L9" s="8">
        <v>12</v>
      </c>
      <c r="M9" s="8">
        <v>13</v>
      </c>
      <c r="N9" s="13"/>
    </row>
    <row r="10" spans="1:14" ht="21.75" customHeight="1" x14ac:dyDescent="0.25">
      <c r="A10" s="22"/>
      <c r="B10" s="151" t="s">
        <v>178</v>
      </c>
      <c r="C10" s="152"/>
      <c r="D10" s="40">
        <v>3456</v>
      </c>
      <c r="E10" s="40"/>
      <c r="F10" s="40">
        <v>2304</v>
      </c>
      <c r="G10" s="53"/>
      <c r="H10" s="53"/>
      <c r="I10" s="53"/>
      <c r="J10" s="24" t="s">
        <v>183</v>
      </c>
      <c r="K10" s="24" t="s">
        <v>182</v>
      </c>
      <c r="L10" s="24" t="s">
        <v>183</v>
      </c>
      <c r="M10" s="24" t="s">
        <v>182</v>
      </c>
      <c r="N10" s="23"/>
    </row>
    <row r="11" spans="1:14" ht="32.25" thickBot="1" x14ac:dyDescent="0.3">
      <c r="A11" s="47" t="s">
        <v>28</v>
      </c>
      <c r="B11" s="26" t="s">
        <v>29</v>
      </c>
      <c r="C11" s="4" t="s">
        <v>30</v>
      </c>
      <c r="D11" s="54">
        <v>660</v>
      </c>
      <c r="E11" s="54">
        <v>220</v>
      </c>
      <c r="F11" s="54"/>
      <c r="G11" s="26">
        <v>214</v>
      </c>
      <c r="H11" s="26">
        <v>436</v>
      </c>
      <c r="I11" s="26"/>
      <c r="J11" s="55">
        <v>208</v>
      </c>
      <c r="K11" s="55"/>
      <c r="L11" s="55"/>
      <c r="M11" s="55">
        <v>178</v>
      </c>
      <c r="N11" s="23"/>
    </row>
    <row r="12" spans="1:14" ht="15.75" thickBot="1" x14ac:dyDescent="0.3">
      <c r="A12" s="46" t="s">
        <v>31</v>
      </c>
      <c r="B12" s="25" t="s">
        <v>32</v>
      </c>
      <c r="C12" s="51" t="s">
        <v>33</v>
      </c>
      <c r="D12" s="58">
        <v>72</v>
      </c>
      <c r="E12" s="58">
        <v>24</v>
      </c>
      <c r="F12" s="58">
        <v>48</v>
      </c>
      <c r="G12" s="25">
        <v>48</v>
      </c>
      <c r="H12" s="25">
        <v>0</v>
      </c>
      <c r="I12" s="25"/>
      <c r="J12" s="59">
        <v>0</v>
      </c>
      <c r="K12" s="59"/>
      <c r="L12" s="59">
        <v>48</v>
      </c>
      <c r="M12" s="59">
        <v>0</v>
      </c>
      <c r="N12" s="23">
        <f t="shared" ref="N12:N19" si="0">SUM(J12:M12)</f>
        <v>48</v>
      </c>
    </row>
    <row r="13" spans="1:14" ht="15.75" thickBot="1" x14ac:dyDescent="0.3">
      <c r="A13" s="46" t="s">
        <v>34</v>
      </c>
      <c r="B13" s="25" t="s">
        <v>35</v>
      </c>
      <c r="C13" s="51" t="s">
        <v>36</v>
      </c>
      <c r="D13" s="58">
        <v>72</v>
      </c>
      <c r="E13" s="58">
        <v>24</v>
      </c>
      <c r="F13" s="58">
        <v>48</v>
      </c>
      <c r="G13" s="25">
        <v>48</v>
      </c>
      <c r="H13" s="25">
        <v>0</v>
      </c>
      <c r="I13" s="25"/>
      <c r="J13" s="59">
        <v>48</v>
      </c>
      <c r="K13" s="59"/>
      <c r="L13" s="59"/>
      <c r="M13" s="59">
        <v>0</v>
      </c>
      <c r="N13" s="23">
        <f t="shared" si="0"/>
        <v>48</v>
      </c>
    </row>
    <row r="14" spans="1:14" ht="15.75" thickBot="1" x14ac:dyDescent="0.3">
      <c r="A14" s="46" t="s">
        <v>37</v>
      </c>
      <c r="B14" s="25" t="s">
        <v>38</v>
      </c>
      <c r="C14" s="51" t="s">
        <v>39</v>
      </c>
      <c r="D14" s="58">
        <v>258</v>
      </c>
      <c r="E14" s="58">
        <v>86</v>
      </c>
      <c r="F14" s="58">
        <v>172</v>
      </c>
      <c r="G14" s="25">
        <v>0</v>
      </c>
      <c r="H14" s="25">
        <v>172</v>
      </c>
      <c r="I14" s="25"/>
      <c r="J14" s="59">
        <v>0</v>
      </c>
      <c r="K14" s="59">
        <v>36</v>
      </c>
      <c r="L14" s="59">
        <v>0</v>
      </c>
      <c r="M14" s="59">
        <v>42</v>
      </c>
      <c r="N14" s="23">
        <f t="shared" si="0"/>
        <v>78</v>
      </c>
    </row>
    <row r="15" spans="1:14" ht="15.75" thickBot="1" x14ac:dyDescent="0.3">
      <c r="A15" s="46" t="s">
        <v>40</v>
      </c>
      <c r="B15" s="25" t="s">
        <v>41</v>
      </c>
      <c r="C15" s="51" t="s">
        <v>42</v>
      </c>
      <c r="D15" s="58">
        <v>344</v>
      </c>
      <c r="E15" s="58">
        <v>172</v>
      </c>
      <c r="F15" s="58">
        <v>172</v>
      </c>
      <c r="G15" s="25">
        <v>2</v>
      </c>
      <c r="H15" s="25">
        <v>170</v>
      </c>
      <c r="I15" s="25"/>
      <c r="J15" s="62">
        <v>2</v>
      </c>
      <c r="K15" s="62">
        <v>32</v>
      </c>
      <c r="L15" s="63"/>
      <c r="M15" s="59">
        <v>38</v>
      </c>
      <c r="N15" s="23">
        <f t="shared" si="0"/>
        <v>72</v>
      </c>
    </row>
    <row r="16" spans="1:14" ht="23.25" thickBot="1" x14ac:dyDescent="0.3">
      <c r="A16" s="46" t="s">
        <v>43</v>
      </c>
      <c r="B16" s="25" t="s">
        <v>44</v>
      </c>
      <c r="C16" s="51" t="s">
        <v>36</v>
      </c>
      <c r="D16" s="64">
        <v>48</v>
      </c>
      <c r="E16" s="64">
        <v>16</v>
      </c>
      <c r="F16" s="64">
        <v>40</v>
      </c>
      <c r="G16" s="25">
        <v>0</v>
      </c>
      <c r="H16" s="25">
        <v>40</v>
      </c>
      <c r="I16" s="25"/>
      <c r="J16" s="59"/>
      <c r="K16" s="59">
        <v>40</v>
      </c>
      <c r="L16" s="59"/>
      <c r="M16" s="59">
        <v>0</v>
      </c>
      <c r="N16" s="23">
        <f t="shared" si="0"/>
        <v>40</v>
      </c>
    </row>
    <row r="17" spans="1:14" ht="23.25" thickBot="1" x14ac:dyDescent="0.3">
      <c r="A17" s="46" t="s">
        <v>45</v>
      </c>
      <c r="B17" s="25" t="s">
        <v>46</v>
      </c>
      <c r="C17" s="51" t="s">
        <v>36</v>
      </c>
      <c r="D17" s="64">
        <v>60</v>
      </c>
      <c r="E17" s="64">
        <v>20</v>
      </c>
      <c r="F17" s="64">
        <v>40</v>
      </c>
      <c r="G17" s="25">
        <v>0</v>
      </c>
      <c r="H17" s="25">
        <v>40</v>
      </c>
      <c r="I17" s="25"/>
      <c r="J17" s="59"/>
      <c r="K17" s="59">
        <v>20</v>
      </c>
      <c r="L17" s="59"/>
      <c r="M17" s="59">
        <v>20</v>
      </c>
      <c r="N17" s="23">
        <f t="shared" si="0"/>
        <v>40</v>
      </c>
    </row>
    <row r="18" spans="1:14" ht="15.75" thickBot="1" x14ac:dyDescent="0.3">
      <c r="A18" s="46" t="s">
        <v>47</v>
      </c>
      <c r="B18" s="25" t="s">
        <v>180</v>
      </c>
      <c r="C18" s="51" t="s">
        <v>36</v>
      </c>
      <c r="D18" s="64">
        <v>63</v>
      </c>
      <c r="E18" s="64">
        <v>21</v>
      </c>
      <c r="F18" s="64">
        <v>50</v>
      </c>
      <c r="G18" s="25">
        <v>50</v>
      </c>
      <c r="H18" s="25">
        <v>0</v>
      </c>
      <c r="I18" s="25"/>
      <c r="J18" s="59">
        <v>0</v>
      </c>
      <c r="K18" s="59"/>
      <c r="L18" s="59"/>
      <c r="M18" s="59">
        <v>0</v>
      </c>
      <c r="N18" s="23">
        <f t="shared" si="0"/>
        <v>0</v>
      </c>
    </row>
    <row r="19" spans="1:14" ht="15.75" thickBot="1" x14ac:dyDescent="0.3">
      <c r="A19" s="46" t="s">
        <v>48</v>
      </c>
      <c r="B19" s="25" t="s">
        <v>49</v>
      </c>
      <c r="C19" s="51" t="s">
        <v>36</v>
      </c>
      <c r="D19" s="64">
        <v>48</v>
      </c>
      <c r="E19" s="64">
        <v>16</v>
      </c>
      <c r="F19" s="64">
        <v>30</v>
      </c>
      <c r="G19" s="25">
        <v>30</v>
      </c>
      <c r="H19" s="25">
        <v>0</v>
      </c>
      <c r="I19" s="25"/>
      <c r="J19" s="59">
        <v>0</v>
      </c>
      <c r="K19" s="59"/>
      <c r="L19" s="59"/>
      <c r="M19" s="59">
        <v>0</v>
      </c>
      <c r="N19" s="23">
        <f t="shared" si="0"/>
        <v>0</v>
      </c>
    </row>
    <row r="20" spans="1:14" ht="15.75" thickBot="1" x14ac:dyDescent="0.3">
      <c r="A20" s="46"/>
      <c r="B20" s="25"/>
      <c r="C20" s="51"/>
      <c r="D20" s="64"/>
      <c r="E20" s="64"/>
      <c r="F20" s="64">
        <f>SUM(F12:F19)</f>
        <v>600</v>
      </c>
      <c r="G20" s="25">
        <f>SUM(G12:G19)</f>
        <v>178</v>
      </c>
      <c r="H20" s="25">
        <f>SUM(H12:H19)</f>
        <v>422</v>
      </c>
      <c r="I20" s="25"/>
      <c r="J20" s="59">
        <f t="shared" ref="J20:M20" si="1">SUM(J12:J19)</f>
        <v>50</v>
      </c>
      <c r="K20" s="59">
        <f t="shared" si="1"/>
        <v>128</v>
      </c>
      <c r="L20" s="59">
        <f t="shared" si="1"/>
        <v>48</v>
      </c>
      <c r="M20" s="59">
        <f t="shared" si="1"/>
        <v>100</v>
      </c>
      <c r="N20" s="23"/>
    </row>
    <row r="21" spans="1:14" ht="27" customHeight="1" thickBot="1" x14ac:dyDescent="0.3">
      <c r="A21" s="47" t="s">
        <v>50</v>
      </c>
      <c r="B21" s="26" t="s">
        <v>51</v>
      </c>
      <c r="C21" s="4" t="s">
        <v>52</v>
      </c>
      <c r="D21" s="54">
        <v>222</v>
      </c>
      <c r="E21" s="54">
        <v>74</v>
      </c>
      <c r="F21" s="54"/>
      <c r="G21" s="26">
        <v>66</v>
      </c>
      <c r="H21" s="26">
        <v>80</v>
      </c>
      <c r="I21" s="26"/>
      <c r="J21" s="59">
        <v>0</v>
      </c>
      <c r="K21" s="59"/>
      <c r="L21" s="59"/>
      <c r="M21" s="59">
        <v>0</v>
      </c>
      <c r="N21" s="23">
        <f>SUM(J21:M21)</f>
        <v>0</v>
      </c>
    </row>
    <row r="22" spans="1:14" ht="15.75" thickBot="1" x14ac:dyDescent="0.3">
      <c r="A22" s="46" t="s">
        <v>53</v>
      </c>
      <c r="B22" s="25" t="s">
        <v>54</v>
      </c>
      <c r="C22" s="51" t="s">
        <v>33</v>
      </c>
      <c r="D22" s="58">
        <v>66</v>
      </c>
      <c r="E22" s="58">
        <v>22</v>
      </c>
      <c r="F22" s="58">
        <v>44</v>
      </c>
      <c r="G22" s="25">
        <v>34</v>
      </c>
      <c r="H22" s="25">
        <v>10</v>
      </c>
      <c r="I22" s="25"/>
      <c r="J22" s="59">
        <v>0</v>
      </c>
      <c r="K22" s="59"/>
      <c r="L22" s="59"/>
      <c r="M22" s="59">
        <v>0</v>
      </c>
      <c r="N22" s="23">
        <f>SUM(J22:M22)</f>
        <v>0</v>
      </c>
    </row>
    <row r="23" spans="1:14" ht="15.75" thickBot="1" x14ac:dyDescent="0.3">
      <c r="A23" s="46" t="s">
        <v>55</v>
      </c>
      <c r="B23" s="25" t="s">
        <v>56</v>
      </c>
      <c r="C23" s="51" t="s">
        <v>33</v>
      </c>
      <c r="D23" s="58">
        <v>66</v>
      </c>
      <c r="E23" s="58">
        <v>22</v>
      </c>
      <c r="F23" s="58">
        <v>44</v>
      </c>
      <c r="G23" s="25">
        <v>22</v>
      </c>
      <c r="H23" s="25">
        <v>22</v>
      </c>
      <c r="I23" s="25"/>
      <c r="J23" s="59">
        <v>22</v>
      </c>
      <c r="K23" s="59">
        <v>22</v>
      </c>
      <c r="L23" s="59"/>
      <c r="M23" s="59">
        <v>0</v>
      </c>
      <c r="N23" s="23">
        <f>SUM(J23:M23)</f>
        <v>44</v>
      </c>
    </row>
    <row r="24" spans="1:14" ht="15.75" thickBot="1" x14ac:dyDescent="0.3">
      <c r="A24" s="46" t="s">
        <v>57</v>
      </c>
      <c r="B24" s="25" t="s">
        <v>58</v>
      </c>
      <c r="C24" s="51" t="s">
        <v>59</v>
      </c>
      <c r="D24" s="58">
        <v>87</v>
      </c>
      <c r="E24" s="58">
        <v>29</v>
      </c>
      <c r="F24" s="58">
        <v>58</v>
      </c>
      <c r="G24" s="25">
        <v>10</v>
      </c>
      <c r="H24" s="25">
        <v>48</v>
      </c>
      <c r="I24" s="25"/>
      <c r="J24" s="62">
        <v>10</v>
      </c>
      <c r="K24" s="62">
        <v>20</v>
      </c>
      <c r="L24" s="62"/>
      <c r="M24" s="62">
        <v>28</v>
      </c>
      <c r="N24" s="23">
        <f>SUM(J24:M24)</f>
        <v>58</v>
      </c>
    </row>
    <row r="25" spans="1:14" ht="15.75" thickBot="1" x14ac:dyDescent="0.3">
      <c r="A25" s="46"/>
      <c r="B25" s="51"/>
      <c r="C25" s="51"/>
      <c r="D25" s="58"/>
      <c r="E25" s="58"/>
      <c r="F25" s="58"/>
      <c r="G25" s="25">
        <f>SUM(G22:G24)</f>
        <v>66</v>
      </c>
      <c r="H25" s="25">
        <f>SUM(H22:H24)</f>
        <v>80</v>
      </c>
      <c r="I25" s="25"/>
      <c r="J25" s="62">
        <v>32</v>
      </c>
      <c r="K25" s="62">
        <v>42</v>
      </c>
      <c r="L25" s="62"/>
      <c r="M25" s="62">
        <v>28</v>
      </c>
      <c r="N25" s="23"/>
    </row>
    <row r="26" spans="1:14" ht="29.25" thickBot="1" x14ac:dyDescent="0.3">
      <c r="A26" s="27" t="s">
        <v>60</v>
      </c>
      <c r="B26" s="26" t="s">
        <v>61</v>
      </c>
      <c r="C26" s="4" t="s">
        <v>62</v>
      </c>
      <c r="D26" s="54">
        <v>2574</v>
      </c>
      <c r="E26" s="54">
        <v>1239</v>
      </c>
      <c r="F26" s="54"/>
      <c r="G26" s="26">
        <v>1186</v>
      </c>
      <c r="H26" s="26">
        <v>1940</v>
      </c>
      <c r="I26" s="26">
        <v>20</v>
      </c>
      <c r="J26" s="55">
        <v>374</v>
      </c>
      <c r="K26" s="55"/>
      <c r="L26" s="55"/>
      <c r="M26" s="55">
        <v>506</v>
      </c>
      <c r="N26" s="23"/>
    </row>
    <row r="27" spans="1:14" ht="29.25" thickBot="1" x14ac:dyDescent="0.3">
      <c r="A27" s="27" t="s">
        <v>63</v>
      </c>
      <c r="B27" s="26" t="s">
        <v>64</v>
      </c>
      <c r="C27" s="4" t="s">
        <v>65</v>
      </c>
      <c r="D27" s="54">
        <v>1092</v>
      </c>
      <c r="E27" s="54">
        <v>578</v>
      </c>
      <c r="F27" s="54"/>
      <c r="G27" s="26">
        <v>550</v>
      </c>
      <c r="H27" s="26">
        <v>606</v>
      </c>
      <c r="I27" s="26"/>
      <c r="J27" s="55">
        <v>374</v>
      </c>
      <c r="K27" s="55"/>
      <c r="L27" s="55"/>
      <c r="M27" s="55">
        <v>506</v>
      </c>
      <c r="N27" s="23"/>
    </row>
    <row r="28" spans="1:14" ht="34.5" thickBot="1" x14ac:dyDescent="0.3">
      <c r="A28" s="28" t="s">
        <v>66</v>
      </c>
      <c r="B28" s="25" t="s">
        <v>67</v>
      </c>
      <c r="C28" s="51" t="s">
        <v>68</v>
      </c>
      <c r="D28" s="58">
        <v>135</v>
      </c>
      <c r="E28" s="58">
        <v>45</v>
      </c>
      <c r="F28" s="65">
        <v>90</v>
      </c>
      <c r="G28" s="66">
        <v>20</v>
      </c>
      <c r="H28" s="66">
        <v>70</v>
      </c>
      <c r="I28" s="25"/>
      <c r="J28" s="62">
        <v>20</v>
      </c>
      <c r="K28" s="62">
        <v>70</v>
      </c>
      <c r="L28" s="62"/>
      <c r="M28" s="62">
        <v>0</v>
      </c>
      <c r="N28" s="23">
        <f>SUM(J28:M28)</f>
        <v>90</v>
      </c>
    </row>
    <row r="29" spans="1:14" ht="24" customHeight="1" thickBot="1" x14ac:dyDescent="0.3">
      <c r="A29" s="28" t="s">
        <v>69</v>
      </c>
      <c r="B29" s="25" t="s">
        <v>70</v>
      </c>
      <c r="C29" s="51" t="s">
        <v>68</v>
      </c>
      <c r="D29" s="58">
        <v>138</v>
      </c>
      <c r="E29" s="58">
        <v>46</v>
      </c>
      <c r="F29" s="65">
        <v>92</v>
      </c>
      <c r="G29" s="66">
        <v>40</v>
      </c>
      <c r="H29" s="66">
        <v>52</v>
      </c>
      <c r="I29" s="25"/>
      <c r="J29" s="59">
        <v>18</v>
      </c>
      <c r="K29" s="59">
        <v>24</v>
      </c>
      <c r="L29" s="59">
        <v>22</v>
      </c>
      <c r="M29" s="59">
        <v>28</v>
      </c>
      <c r="N29" s="23">
        <f>SUM(J29:M29)</f>
        <v>92</v>
      </c>
    </row>
    <row r="30" spans="1:14" ht="15" customHeight="1" thickBot="1" x14ac:dyDescent="0.3">
      <c r="A30" s="28" t="s">
        <v>71</v>
      </c>
      <c r="B30" s="25" t="s">
        <v>72</v>
      </c>
      <c r="C30" s="51" t="s">
        <v>73</v>
      </c>
      <c r="D30" s="58">
        <v>156</v>
      </c>
      <c r="E30" s="58">
        <v>52</v>
      </c>
      <c r="F30" s="65">
        <v>104</v>
      </c>
      <c r="G30" s="66">
        <v>38</v>
      </c>
      <c r="H30" s="66">
        <v>66</v>
      </c>
      <c r="I30" s="25"/>
      <c r="J30" s="59">
        <v>0</v>
      </c>
      <c r="K30" s="59"/>
      <c r="L30" s="59">
        <v>38</v>
      </c>
      <c r="M30" s="59">
        <v>66</v>
      </c>
      <c r="N30" s="23">
        <f>SUM(J30:M30)</f>
        <v>104</v>
      </c>
    </row>
    <row r="31" spans="1:14" ht="36" customHeight="1" thickBot="1" x14ac:dyDescent="0.3">
      <c r="A31" s="28" t="s">
        <v>74</v>
      </c>
      <c r="B31" s="25" t="s">
        <v>75</v>
      </c>
      <c r="C31" s="51" t="s">
        <v>33</v>
      </c>
      <c r="D31" s="58">
        <v>75</v>
      </c>
      <c r="E31" s="58">
        <v>25</v>
      </c>
      <c r="F31" s="65">
        <v>50</v>
      </c>
      <c r="G31" s="66">
        <v>34</v>
      </c>
      <c r="H31" s="66">
        <v>16</v>
      </c>
      <c r="I31" s="25"/>
      <c r="J31" s="59">
        <v>34</v>
      </c>
      <c r="K31" s="59">
        <v>16</v>
      </c>
      <c r="L31" s="59"/>
      <c r="M31" s="59">
        <v>0</v>
      </c>
      <c r="N31" s="23">
        <f>SUM(J31:M31)</f>
        <v>50</v>
      </c>
    </row>
    <row r="32" spans="1:14" ht="24.75" customHeight="1" x14ac:dyDescent="0.25">
      <c r="A32" s="147" t="s">
        <v>76</v>
      </c>
      <c r="B32" s="147" t="s">
        <v>77</v>
      </c>
      <c r="C32" s="153" t="s">
        <v>36</v>
      </c>
      <c r="D32" s="155">
        <v>66</v>
      </c>
      <c r="E32" s="155">
        <v>22</v>
      </c>
      <c r="F32" s="157">
        <v>44</v>
      </c>
      <c r="G32" s="159">
        <v>32</v>
      </c>
      <c r="H32" s="159">
        <v>12</v>
      </c>
      <c r="I32" s="147"/>
      <c r="J32" s="149">
        <v>0</v>
      </c>
      <c r="K32" s="67"/>
      <c r="L32" s="67">
        <v>32</v>
      </c>
      <c r="M32" s="149">
        <v>12</v>
      </c>
      <c r="N32" s="23">
        <f>SUM(J32:M32)</f>
        <v>44</v>
      </c>
    </row>
    <row r="33" spans="1:14" ht="15" hidden="1" customHeight="1" x14ac:dyDescent="0.25">
      <c r="A33" s="148"/>
      <c r="B33" s="148"/>
      <c r="C33" s="154"/>
      <c r="D33" s="156"/>
      <c r="E33" s="156"/>
      <c r="F33" s="158"/>
      <c r="G33" s="160"/>
      <c r="H33" s="160"/>
      <c r="I33" s="148"/>
      <c r="J33" s="150"/>
      <c r="K33" s="70"/>
      <c r="L33" s="70"/>
      <c r="M33" s="150"/>
      <c r="N33" s="23"/>
    </row>
    <row r="34" spans="1:14" ht="23.25" thickBot="1" x14ac:dyDescent="0.3">
      <c r="A34" s="29" t="s">
        <v>78</v>
      </c>
      <c r="B34" s="30" t="s">
        <v>79</v>
      </c>
      <c r="C34" s="12" t="s">
        <v>33</v>
      </c>
      <c r="D34" s="73">
        <v>75</v>
      </c>
      <c r="E34" s="73">
        <v>25</v>
      </c>
      <c r="F34" s="74">
        <v>50</v>
      </c>
      <c r="G34" s="75">
        <v>38</v>
      </c>
      <c r="H34" s="75">
        <v>12</v>
      </c>
      <c r="I34" s="30"/>
      <c r="J34" s="76">
        <v>38</v>
      </c>
      <c r="K34" s="76">
        <v>12</v>
      </c>
      <c r="L34" s="76"/>
      <c r="M34" s="76">
        <v>0</v>
      </c>
      <c r="N34" s="23">
        <f t="shared" ref="N34:N44" si="2">SUM(J34:M34)</f>
        <v>50</v>
      </c>
    </row>
    <row r="35" spans="1:14" ht="15" customHeight="1" thickBot="1" x14ac:dyDescent="0.3">
      <c r="A35" s="28" t="s">
        <v>80</v>
      </c>
      <c r="B35" s="25" t="s">
        <v>81</v>
      </c>
      <c r="C35" s="51" t="s">
        <v>36</v>
      </c>
      <c r="D35" s="58">
        <v>69</v>
      </c>
      <c r="E35" s="58">
        <v>23</v>
      </c>
      <c r="F35" s="65">
        <v>46</v>
      </c>
      <c r="G35" s="66">
        <v>26</v>
      </c>
      <c r="H35" s="66">
        <v>20</v>
      </c>
      <c r="I35" s="25"/>
      <c r="J35" s="59">
        <v>26</v>
      </c>
      <c r="K35" s="59">
        <v>20</v>
      </c>
      <c r="L35" s="59"/>
      <c r="M35" s="59">
        <v>0</v>
      </c>
      <c r="N35" s="23">
        <f t="shared" si="2"/>
        <v>46</v>
      </c>
    </row>
    <row r="36" spans="1:14" ht="23.25" thickBot="1" x14ac:dyDescent="0.3">
      <c r="A36" s="28" t="s">
        <v>82</v>
      </c>
      <c r="B36" s="25" t="s">
        <v>83</v>
      </c>
      <c r="C36" s="51" t="s">
        <v>84</v>
      </c>
      <c r="D36" s="58">
        <v>198</v>
      </c>
      <c r="E36" s="58">
        <v>66</v>
      </c>
      <c r="F36" s="65">
        <v>132</v>
      </c>
      <c r="G36" s="66">
        <v>62</v>
      </c>
      <c r="H36" s="66">
        <v>70</v>
      </c>
      <c r="I36" s="25"/>
      <c r="J36" s="59">
        <v>30</v>
      </c>
      <c r="K36" s="59">
        <v>30</v>
      </c>
      <c r="L36" s="59">
        <v>32</v>
      </c>
      <c r="M36" s="59">
        <v>40</v>
      </c>
      <c r="N36" s="23">
        <f t="shared" si="2"/>
        <v>132</v>
      </c>
    </row>
    <row r="37" spans="1:14" ht="15.75" thickBot="1" x14ac:dyDescent="0.3">
      <c r="A37" s="28" t="s">
        <v>85</v>
      </c>
      <c r="B37" s="25" t="s">
        <v>86</v>
      </c>
      <c r="C37" s="51" t="s">
        <v>87</v>
      </c>
      <c r="D37" s="58">
        <v>165</v>
      </c>
      <c r="E37" s="58">
        <v>55</v>
      </c>
      <c r="F37" s="65">
        <v>110</v>
      </c>
      <c r="G37" s="66">
        <v>50</v>
      </c>
      <c r="H37" s="66">
        <v>60</v>
      </c>
      <c r="I37" s="25"/>
      <c r="J37" s="59">
        <v>20</v>
      </c>
      <c r="K37" s="59">
        <v>28</v>
      </c>
      <c r="L37" s="59">
        <v>30</v>
      </c>
      <c r="M37" s="59">
        <v>32</v>
      </c>
      <c r="N37" s="23">
        <f t="shared" si="2"/>
        <v>110</v>
      </c>
    </row>
    <row r="38" spans="1:14" ht="15.75" thickBot="1" x14ac:dyDescent="0.3">
      <c r="A38" s="28" t="s">
        <v>88</v>
      </c>
      <c r="B38" s="25" t="s">
        <v>89</v>
      </c>
      <c r="C38" s="51" t="s">
        <v>59</v>
      </c>
      <c r="D38" s="58">
        <v>144</v>
      </c>
      <c r="E38" s="58">
        <v>48</v>
      </c>
      <c r="F38" s="65">
        <v>96</v>
      </c>
      <c r="G38" s="66">
        <v>40</v>
      </c>
      <c r="H38" s="66">
        <v>56</v>
      </c>
      <c r="I38" s="25"/>
      <c r="J38" s="59">
        <v>0</v>
      </c>
      <c r="K38" s="59"/>
      <c r="L38" s="59"/>
      <c r="M38" s="59">
        <v>0</v>
      </c>
      <c r="N38" s="23">
        <f t="shared" si="2"/>
        <v>0</v>
      </c>
    </row>
    <row r="39" spans="1:14" ht="23.25" customHeight="1" thickBot="1" x14ac:dyDescent="0.3">
      <c r="A39" s="28" t="s">
        <v>90</v>
      </c>
      <c r="B39" s="25" t="s">
        <v>91</v>
      </c>
      <c r="C39" s="51" t="s">
        <v>92</v>
      </c>
      <c r="D39" s="58">
        <v>102</v>
      </c>
      <c r="E39" s="58">
        <v>34</v>
      </c>
      <c r="F39" s="65">
        <v>68</v>
      </c>
      <c r="G39" s="66">
        <v>20</v>
      </c>
      <c r="H39" s="66">
        <v>48</v>
      </c>
      <c r="I39" s="25"/>
      <c r="J39" s="59">
        <v>0</v>
      </c>
      <c r="K39" s="59"/>
      <c r="L39" s="59"/>
      <c r="M39" s="59">
        <v>0</v>
      </c>
      <c r="N39" s="23">
        <f t="shared" si="2"/>
        <v>0</v>
      </c>
    </row>
    <row r="40" spans="1:14" ht="15" customHeight="1" thickBot="1" x14ac:dyDescent="0.3">
      <c r="A40" s="28" t="s">
        <v>93</v>
      </c>
      <c r="B40" s="25" t="s">
        <v>94</v>
      </c>
      <c r="C40" s="51" t="s">
        <v>84</v>
      </c>
      <c r="D40" s="64">
        <v>117</v>
      </c>
      <c r="E40" s="64">
        <v>39</v>
      </c>
      <c r="F40" s="79">
        <v>78</v>
      </c>
      <c r="G40" s="66">
        <v>48</v>
      </c>
      <c r="H40" s="66">
        <v>30</v>
      </c>
      <c r="I40" s="25"/>
      <c r="J40" s="59">
        <v>24</v>
      </c>
      <c r="K40" s="59">
        <v>14</v>
      </c>
      <c r="L40" s="59">
        <v>24</v>
      </c>
      <c r="M40" s="59">
        <v>16</v>
      </c>
      <c r="N40" s="23">
        <f t="shared" si="2"/>
        <v>78</v>
      </c>
    </row>
    <row r="41" spans="1:14" ht="15.75" thickBot="1" x14ac:dyDescent="0.3">
      <c r="A41" s="28" t="s">
        <v>95</v>
      </c>
      <c r="B41" s="25" t="s">
        <v>96</v>
      </c>
      <c r="C41" s="51" t="s">
        <v>97</v>
      </c>
      <c r="D41" s="64">
        <v>48</v>
      </c>
      <c r="E41" s="64">
        <v>16</v>
      </c>
      <c r="F41" s="79">
        <v>32</v>
      </c>
      <c r="G41" s="66">
        <v>14</v>
      </c>
      <c r="H41" s="66">
        <v>18</v>
      </c>
      <c r="I41" s="25"/>
      <c r="J41" s="59">
        <v>0</v>
      </c>
      <c r="K41" s="59"/>
      <c r="L41" s="59"/>
      <c r="M41" s="59">
        <v>0</v>
      </c>
      <c r="N41" s="23">
        <f t="shared" si="2"/>
        <v>0</v>
      </c>
    </row>
    <row r="42" spans="1:14" ht="40.5" customHeight="1" thickBot="1" x14ac:dyDescent="0.3">
      <c r="A42" s="28" t="s">
        <v>98</v>
      </c>
      <c r="B42" s="25" t="s">
        <v>99</v>
      </c>
      <c r="C42" s="51" t="s">
        <v>36</v>
      </c>
      <c r="D42" s="64">
        <v>78</v>
      </c>
      <c r="E42" s="64">
        <v>26</v>
      </c>
      <c r="F42" s="79">
        <v>82</v>
      </c>
      <c r="G42" s="66">
        <v>22</v>
      </c>
      <c r="H42" s="66">
        <v>60</v>
      </c>
      <c r="I42" s="25"/>
      <c r="J42" s="59">
        <v>0</v>
      </c>
      <c r="K42" s="59"/>
      <c r="L42" s="59">
        <v>22</v>
      </c>
      <c r="M42" s="59">
        <v>60</v>
      </c>
      <c r="N42" s="23">
        <f t="shared" si="2"/>
        <v>82</v>
      </c>
    </row>
    <row r="43" spans="1:14" ht="34.5" thickBot="1" x14ac:dyDescent="0.3">
      <c r="A43" s="28" t="s">
        <v>100</v>
      </c>
      <c r="B43" s="25" t="s">
        <v>101</v>
      </c>
      <c r="C43" s="51" t="s">
        <v>33</v>
      </c>
      <c r="D43" s="64">
        <v>48</v>
      </c>
      <c r="E43" s="64">
        <v>16</v>
      </c>
      <c r="F43" s="79">
        <v>48</v>
      </c>
      <c r="G43" s="66">
        <v>30</v>
      </c>
      <c r="H43" s="66">
        <v>18</v>
      </c>
      <c r="I43" s="25"/>
      <c r="J43" s="59">
        <v>0</v>
      </c>
      <c r="K43" s="59"/>
      <c r="L43" s="59"/>
      <c r="M43" s="59">
        <v>0</v>
      </c>
      <c r="N43" s="23">
        <f t="shared" si="2"/>
        <v>0</v>
      </c>
    </row>
    <row r="44" spans="1:14" ht="45.75" thickBot="1" x14ac:dyDescent="0.3">
      <c r="A44" s="28" t="s">
        <v>102</v>
      </c>
      <c r="B44" s="25" t="s">
        <v>103</v>
      </c>
      <c r="C44" s="51" t="s">
        <v>33</v>
      </c>
      <c r="D44" s="64">
        <v>72</v>
      </c>
      <c r="E44" s="64">
        <v>24</v>
      </c>
      <c r="F44" s="79">
        <v>48</v>
      </c>
      <c r="G44" s="66">
        <v>18</v>
      </c>
      <c r="H44" s="66">
        <v>30</v>
      </c>
      <c r="I44" s="25"/>
      <c r="J44" s="59">
        <v>0</v>
      </c>
      <c r="K44" s="59"/>
      <c r="L44" s="59"/>
      <c r="M44" s="59">
        <v>0</v>
      </c>
      <c r="N44" s="23">
        <f t="shared" si="2"/>
        <v>0</v>
      </c>
    </row>
    <row r="45" spans="1:14" ht="15.75" thickBot="1" x14ac:dyDescent="0.3">
      <c r="A45" s="28"/>
      <c r="B45" s="25"/>
      <c r="C45" s="51"/>
      <c r="D45" s="64"/>
      <c r="E45" s="64"/>
      <c r="F45" s="79">
        <f>SUM(F28:F44)</f>
        <v>1170</v>
      </c>
      <c r="G45" s="66">
        <f>SUM(G28:G44)</f>
        <v>532</v>
      </c>
      <c r="H45" s="66">
        <f>SUM(H28:H44)</f>
        <v>638</v>
      </c>
      <c r="I45" s="25"/>
      <c r="J45" s="59">
        <f t="shared" ref="J45:M45" si="3">SUM(J28:J44)</f>
        <v>210</v>
      </c>
      <c r="K45" s="59">
        <f t="shared" si="3"/>
        <v>214</v>
      </c>
      <c r="L45" s="59">
        <f t="shared" si="3"/>
        <v>200</v>
      </c>
      <c r="M45" s="59">
        <f t="shared" si="3"/>
        <v>254</v>
      </c>
      <c r="N45" s="23"/>
    </row>
    <row r="46" spans="1:14" ht="25.5" customHeight="1" thickBot="1" x14ac:dyDescent="0.3">
      <c r="A46" s="47" t="s">
        <v>104</v>
      </c>
      <c r="B46" s="26" t="s">
        <v>105</v>
      </c>
      <c r="C46" s="4" t="s">
        <v>106</v>
      </c>
      <c r="D46" s="54">
        <v>1482</v>
      </c>
      <c r="E46" s="54">
        <v>494</v>
      </c>
      <c r="F46" s="54"/>
      <c r="G46" s="26">
        <v>636</v>
      </c>
      <c r="H46" s="26">
        <v>1334</v>
      </c>
      <c r="I46" s="26">
        <v>20</v>
      </c>
      <c r="J46" s="59"/>
      <c r="K46" s="59"/>
      <c r="L46" s="59"/>
      <c r="M46" s="59"/>
      <c r="N46" s="23">
        <f>SUM(J46:M46)</f>
        <v>0</v>
      </c>
    </row>
    <row r="47" spans="1:14" ht="40.5" customHeight="1" thickBot="1" x14ac:dyDescent="0.3">
      <c r="A47" s="27" t="s">
        <v>107</v>
      </c>
      <c r="B47" s="26" t="s">
        <v>108</v>
      </c>
      <c r="C47" s="4" t="s">
        <v>109</v>
      </c>
      <c r="D47" s="54">
        <v>1164</v>
      </c>
      <c r="E47" s="54">
        <v>292</v>
      </c>
      <c r="F47" s="54"/>
      <c r="G47" s="26">
        <v>270</v>
      </c>
      <c r="H47" s="26"/>
      <c r="I47" s="26"/>
      <c r="J47" s="59"/>
      <c r="K47" s="59"/>
      <c r="L47" s="59"/>
      <c r="M47" s="59"/>
      <c r="N47" s="23">
        <f>SUM(J47:M47)</f>
        <v>0</v>
      </c>
    </row>
    <row r="48" spans="1:14" ht="15.75" thickBot="1" x14ac:dyDescent="0.3">
      <c r="A48" s="28" t="s">
        <v>110</v>
      </c>
      <c r="B48" s="25" t="s">
        <v>111</v>
      </c>
      <c r="C48" s="51"/>
      <c r="D48" s="58"/>
      <c r="E48" s="58"/>
      <c r="F48" s="58"/>
      <c r="G48" s="25"/>
      <c r="H48" s="25"/>
      <c r="I48" s="25"/>
      <c r="J48" s="59"/>
      <c r="K48" s="59"/>
      <c r="L48" s="59"/>
      <c r="M48" s="59"/>
      <c r="N48" s="23"/>
    </row>
    <row r="49" spans="1:14" ht="13.5" customHeight="1" thickBot="1" x14ac:dyDescent="0.3">
      <c r="A49" s="28"/>
      <c r="B49" s="25" t="s">
        <v>112</v>
      </c>
      <c r="C49" s="51" t="s">
        <v>113</v>
      </c>
      <c r="D49" s="64">
        <v>324</v>
      </c>
      <c r="E49" s="64">
        <v>108</v>
      </c>
      <c r="F49" s="64">
        <v>216</v>
      </c>
      <c r="G49" s="25">
        <v>120</v>
      </c>
      <c r="H49" s="25">
        <v>96</v>
      </c>
      <c r="I49" s="25"/>
      <c r="J49" s="59"/>
      <c r="K49" s="59"/>
      <c r="L49" s="59"/>
      <c r="M49" s="59"/>
      <c r="N49" s="23">
        <f>SUM(J49:M49)</f>
        <v>0</v>
      </c>
    </row>
    <row r="50" spans="1:14" ht="18" customHeight="1" thickBot="1" x14ac:dyDescent="0.3">
      <c r="A50" s="28" t="s">
        <v>114</v>
      </c>
      <c r="B50" s="25" t="s">
        <v>115</v>
      </c>
      <c r="C50" s="51"/>
      <c r="D50" s="64"/>
      <c r="E50" s="64"/>
      <c r="F50" s="64" t="s">
        <v>116</v>
      </c>
      <c r="G50" s="25"/>
      <c r="H50" s="25"/>
      <c r="I50" s="25"/>
      <c r="J50" s="59"/>
      <c r="K50" s="59"/>
      <c r="L50" s="59"/>
      <c r="M50" s="59"/>
      <c r="N50" s="23"/>
    </row>
    <row r="51" spans="1:14" ht="15.75" thickBot="1" x14ac:dyDescent="0.3">
      <c r="A51" s="28"/>
      <c r="B51" s="25" t="s">
        <v>119</v>
      </c>
      <c r="C51" s="51" t="s">
        <v>84</v>
      </c>
      <c r="D51" s="64">
        <v>156</v>
      </c>
      <c r="E51" s="64">
        <v>52</v>
      </c>
      <c r="F51" s="64">
        <v>104</v>
      </c>
      <c r="G51" s="25">
        <v>50</v>
      </c>
      <c r="H51" s="25">
        <v>54</v>
      </c>
      <c r="I51" s="25"/>
      <c r="J51" s="59"/>
      <c r="K51" s="59"/>
      <c r="L51" s="59"/>
      <c r="M51" s="59"/>
      <c r="N51" s="23">
        <f>SUM(J51:M51)</f>
        <v>0</v>
      </c>
    </row>
    <row r="52" spans="1:14" ht="16.5" customHeight="1" thickBot="1" x14ac:dyDescent="0.3">
      <c r="A52" s="28" t="s">
        <v>120</v>
      </c>
      <c r="B52" s="25" t="s">
        <v>115</v>
      </c>
      <c r="C52" s="51"/>
      <c r="D52" s="64"/>
      <c r="E52" s="64"/>
      <c r="F52" s="64" t="s">
        <v>118</v>
      </c>
      <c r="G52" s="25"/>
      <c r="H52" s="25"/>
      <c r="I52" s="25"/>
      <c r="J52" s="59"/>
      <c r="K52" s="59"/>
      <c r="L52" s="59"/>
      <c r="M52" s="59"/>
      <c r="N52" s="23"/>
    </row>
    <row r="53" spans="1:14" ht="15.75" thickBot="1" x14ac:dyDescent="0.3">
      <c r="A53" s="28"/>
      <c r="B53" s="25" t="s">
        <v>121</v>
      </c>
      <c r="C53" s="51" t="s">
        <v>33</v>
      </c>
      <c r="D53" s="64">
        <v>48</v>
      </c>
      <c r="E53" s="64">
        <v>16</v>
      </c>
      <c r="F53" s="64">
        <v>32</v>
      </c>
      <c r="G53" s="25">
        <v>10</v>
      </c>
      <c r="H53" s="25">
        <v>22</v>
      </c>
      <c r="I53" s="25"/>
      <c r="J53" s="59"/>
      <c r="K53" s="59"/>
      <c r="L53" s="59"/>
      <c r="M53" s="59"/>
      <c r="N53" s="23" t="e">
        <f>SUM(#REF!)</f>
        <v>#REF!</v>
      </c>
    </row>
    <row r="54" spans="1:14" ht="15" customHeight="1" thickBot="1" x14ac:dyDescent="0.3">
      <c r="A54" s="28" t="s">
        <v>122</v>
      </c>
      <c r="B54" s="25" t="s">
        <v>123</v>
      </c>
      <c r="C54" s="51"/>
      <c r="D54" s="64"/>
      <c r="E54" s="64"/>
      <c r="F54" s="64" t="s">
        <v>124</v>
      </c>
      <c r="G54" s="25"/>
      <c r="H54" s="25"/>
      <c r="I54" s="25"/>
      <c r="J54" s="59">
        <v>0</v>
      </c>
      <c r="K54" s="59"/>
      <c r="L54" s="59"/>
      <c r="M54" s="59">
        <v>0</v>
      </c>
      <c r="N54" s="23">
        <f t="shared" ref="N54:N63" si="4">SUM(J54:M54)</f>
        <v>0</v>
      </c>
    </row>
    <row r="55" spans="1:14" ht="34.5" thickBot="1" x14ac:dyDescent="0.3">
      <c r="A55" s="28" t="s">
        <v>126</v>
      </c>
      <c r="B55" s="25" t="s">
        <v>127</v>
      </c>
      <c r="C55" s="51" t="s">
        <v>128</v>
      </c>
      <c r="D55" s="58">
        <v>348</v>
      </c>
      <c r="E55" s="58">
        <v>116</v>
      </c>
      <c r="F55" s="58">
        <v>232</v>
      </c>
      <c r="G55" s="25">
        <v>90</v>
      </c>
      <c r="H55" s="25">
        <v>142</v>
      </c>
      <c r="I55" s="25"/>
      <c r="J55" s="59">
        <v>0</v>
      </c>
      <c r="K55" s="59"/>
      <c r="L55" s="59"/>
      <c r="M55" s="59">
        <v>0</v>
      </c>
      <c r="N55" s="23">
        <f t="shared" si="4"/>
        <v>0</v>
      </c>
    </row>
    <row r="56" spans="1:14" ht="18" customHeight="1" thickBot="1" x14ac:dyDescent="0.3">
      <c r="A56" s="28" t="s">
        <v>122</v>
      </c>
      <c r="B56" s="25" t="s">
        <v>129</v>
      </c>
      <c r="C56" s="51"/>
      <c r="D56" s="58"/>
      <c r="E56" s="58"/>
      <c r="F56" s="58" t="s">
        <v>116</v>
      </c>
      <c r="G56" s="25"/>
      <c r="H56" s="25"/>
      <c r="I56" s="25"/>
      <c r="J56" s="59">
        <v>0</v>
      </c>
      <c r="K56" s="59"/>
      <c r="L56" s="59"/>
      <c r="M56" s="59">
        <v>0</v>
      </c>
      <c r="N56" s="23">
        <f t="shared" si="4"/>
        <v>0</v>
      </c>
    </row>
    <row r="57" spans="1:14" ht="57.75" customHeight="1" thickBot="1" x14ac:dyDescent="0.3">
      <c r="A57" s="27" t="s">
        <v>130</v>
      </c>
      <c r="B57" s="26" t="s">
        <v>131</v>
      </c>
      <c r="C57" s="4" t="s">
        <v>132</v>
      </c>
      <c r="D57" s="54">
        <v>744</v>
      </c>
      <c r="E57" s="54">
        <v>210</v>
      </c>
      <c r="F57" s="54"/>
      <c r="G57" s="26"/>
      <c r="H57" s="26"/>
      <c r="I57" s="26"/>
      <c r="J57" s="59">
        <v>0</v>
      </c>
      <c r="K57" s="59"/>
      <c r="L57" s="59"/>
      <c r="M57" s="59">
        <v>0</v>
      </c>
      <c r="N57" s="23">
        <f t="shared" si="4"/>
        <v>0</v>
      </c>
    </row>
    <row r="58" spans="1:14" ht="27" customHeight="1" thickBot="1" x14ac:dyDescent="0.3">
      <c r="A58" s="28" t="s">
        <v>133</v>
      </c>
      <c r="B58" s="25" t="s">
        <v>134</v>
      </c>
      <c r="C58" s="51" t="s">
        <v>135</v>
      </c>
      <c r="D58" s="58">
        <v>330</v>
      </c>
      <c r="E58" s="58">
        <v>110</v>
      </c>
      <c r="F58" s="58">
        <v>220</v>
      </c>
      <c r="G58" s="25">
        <v>110</v>
      </c>
      <c r="H58" s="25">
        <v>110</v>
      </c>
      <c r="I58" s="25"/>
      <c r="J58" s="59">
        <v>0</v>
      </c>
      <c r="K58" s="59"/>
      <c r="L58" s="59"/>
      <c r="M58" s="59">
        <v>0</v>
      </c>
      <c r="N58" s="23">
        <f t="shared" si="4"/>
        <v>0</v>
      </c>
    </row>
    <row r="59" spans="1:14" ht="24.75" customHeight="1" thickBot="1" x14ac:dyDescent="0.3">
      <c r="A59" s="28" t="s">
        <v>136</v>
      </c>
      <c r="B59" s="25" t="s">
        <v>137</v>
      </c>
      <c r="C59" s="51" t="s">
        <v>138</v>
      </c>
      <c r="D59" s="58">
        <v>300</v>
      </c>
      <c r="E59" s="58">
        <v>100</v>
      </c>
      <c r="F59" s="58">
        <v>200</v>
      </c>
      <c r="G59" s="25">
        <v>100</v>
      </c>
      <c r="H59" s="25">
        <v>100</v>
      </c>
      <c r="I59" s="25"/>
      <c r="J59" s="59">
        <v>0</v>
      </c>
      <c r="K59" s="59"/>
      <c r="L59" s="59"/>
      <c r="M59" s="59">
        <v>0</v>
      </c>
      <c r="N59" s="23">
        <f t="shared" si="4"/>
        <v>0</v>
      </c>
    </row>
    <row r="60" spans="1:14" ht="16.5" customHeight="1" thickBot="1" x14ac:dyDescent="0.3">
      <c r="A60" s="28" t="s">
        <v>139</v>
      </c>
      <c r="B60" s="25" t="s">
        <v>129</v>
      </c>
      <c r="C60" s="51"/>
      <c r="D60" s="58"/>
      <c r="E60" s="58"/>
      <c r="F60" s="58" t="s">
        <v>140</v>
      </c>
      <c r="G60" s="25"/>
      <c r="H60" s="25"/>
      <c r="I60" s="25"/>
      <c r="J60" s="59">
        <v>0</v>
      </c>
      <c r="K60" s="59"/>
      <c r="L60" s="59"/>
      <c r="M60" s="59">
        <v>0</v>
      </c>
      <c r="N60" s="23">
        <f t="shared" si="4"/>
        <v>0</v>
      </c>
    </row>
    <row r="61" spans="1:14" ht="95.25" thickBot="1" x14ac:dyDescent="0.3">
      <c r="A61" s="27" t="s">
        <v>141</v>
      </c>
      <c r="B61" s="26" t="s">
        <v>142</v>
      </c>
      <c r="C61" s="4" t="s">
        <v>143</v>
      </c>
      <c r="D61" s="54">
        <v>693</v>
      </c>
      <c r="E61" s="54">
        <v>159</v>
      </c>
      <c r="F61" s="54"/>
      <c r="G61" s="26"/>
      <c r="H61" s="26"/>
      <c r="I61" s="26"/>
      <c r="J61" s="59">
        <v>0</v>
      </c>
      <c r="K61" s="59"/>
      <c r="L61" s="59"/>
      <c r="M61" s="59">
        <v>0</v>
      </c>
      <c r="N61" s="23">
        <f t="shared" si="4"/>
        <v>0</v>
      </c>
    </row>
    <row r="62" spans="1:14" ht="36" customHeight="1" thickBot="1" x14ac:dyDescent="0.3">
      <c r="A62" s="28" t="s">
        <v>144</v>
      </c>
      <c r="B62" s="25" t="s">
        <v>145</v>
      </c>
      <c r="C62" s="51" t="s">
        <v>146</v>
      </c>
      <c r="D62" s="58">
        <v>477</v>
      </c>
      <c r="E62" s="58">
        <v>159</v>
      </c>
      <c r="F62" s="58">
        <v>318</v>
      </c>
      <c r="G62" s="25">
        <v>156</v>
      </c>
      <c r="H62" s="25">
        <v>162</v>
      </c>
      <c r="I62" s="25"/>
      <c r="J62" s="59">
        <v>0</v>
      </c>
      <c r="K62" s="59"/>
      <c r="L62" s="59"/>
      <c r="M62" s="59">
        <v>0</v>
      </c>
      <c r="N62" s="23">
        <f t="shared" si="4"/>
        <v>0</v>
      </c>
    </row>
    <row r="63" spans="1:14" ht="17.25" customHeight="1" x14ac:dyDescent="0.25">
      <c r="A63" s="31" t="s">
        <v>147</v>
      </c>
      <c r="B63" s="34" t="s">
        <v>129</v>
      </c>
      <c r="C63" s="49"/>
      <c r="D63" s="82"/>
      <c r="E63" s="82"/>
      <c r="F63" s="82" t="s">
        <v>148</v>
      </c>
      <c r="G63" s="34"/>
      <c r="H63" s="34"/>
      <c r="I63" s="34"/>
      <c r="J63" s="83">
        <v>0</v>
      </c>
      <c r="K63" s="83"/>
      <c r="L63" s="83"/>
      <c r="M63" s="83">
        <v>0</v>
      </c>
      <c r="N63" s="86">
        <f t="shared" si="4"/>
        <v>0</v>
      </c>
    </row>
    <row r="64" spans="1:14" x14ac:dyDescent="0.25">
      <c r="A64" s="38"/>
      <c r="B64" s="38"/>
      <c r="C64" s="41"/>
      <c r="D64" s="87"/>
      <c r="E64" s="87"/>
      <c r="F64" s="87">
        <f>SUM(F49:F63)</f>
        <v>1322</v>
      </c>
      <c r="G64" s="38">
        <f>SUM(G49:G63)</f>
        <v>636</v>
      </c>
      <c r="H64" s="38">
        <f>SUM(H49:H63)</f>
        <v>686</v>
      </c>
      <c r="I64" s="38"/>
      <c r="J64" s="88"/>
      <c r="K64" s="88"/>
      <c r="L64" s="88"/>
      <c r="M64" s="88">
        <f>SUM(M54:M63)</f>
        <v>0</v>
      </c>
      <c r="N64" s="23" t="e">
        <f>SUM(N12:N63)</f>
        <v>#REF!</v>
      </c>
    </row>
    <row r="65" spans="1:14" s="33" customFormat="1" ht="54.75" customHeight="1" x14ac:dyDescent="0.25">
      <c r="A65" s="38"/>
      <c r="B65" s="38" t="s">
        <v>150</v>
      </c>
      <c r="C65" s="39" t="s">
        <v>151</v>
      </c>
      <c r="D65" s="90">
        <v>4938</v>
      </c>
      <c r="E65" s="90">
        <v>1646</v>
      </c>
      <c r="F65" s="90">
        <f>SUM(F12:F64)</f>
        <v>6330</v>
      </c>
      <c r="G65" s="91">
        <v>1466</v>
      </c>
      <c r="H65" s="91">
        <v>2456</v>
      </c>
      <c r="I65" s="91">
        <v>20</v>
      </c>
      <c r="J65" s="88"/>
      <c r="K65" s="88"/>
      <c r="L65" s="88"/>
      <c r="M65" s="88"/>
      <c r="N65" s="23"/>
    </row>
    <row r="66" spans="1:14" ht="34.5" thickBot="1" x14ac:dyDescent="0.3">
      <c r="A66" s="28" t="s">
        <v>152</v>
      </c>
      <c r="B66" s="25" t="s">
        <v>153</v>
      </c>
      <c r="C66" s="51"/>
      <c r="D66" s="58"/>
      <c r="E66" s="58"/>
      <c r="F66" s="58"/>
      <c r="G66" s="25"/>
      <c r="H66" s="25"/>
      <c r="I66" s="25"/>
      <c r="J66" s="59"/>
      <c r="K66" s="59"/>
      <c r="L66" s="59"/>
      <c r="M66" s="59"/>
      <c r="N66" s="23"/>
    </row>
    <row r="67" spans="1:14" ht="31.5" customHeight="1" thickBot="1" x14ac:dyDescent="0.3">
      <c r="A67" s="28" t="s">
        <v>155</v>
      </c>
      <c r="B67" s="25" t="s">
        <v>156</v>
      </c>
      <c r="C67" s="51"/>
      <c r="D67" s="58"/>
      <c r="E67" s="58"/>
      <c r="F67" s="58"/>
      <c r="G67" s="25"/>
      <c r="H67" s="25"/>
      <c r="I67" s="25"/>
      <c r="J67" s="59"/>
      <c r="K67" s="59"/>
      <c r="L67" s="59"/>
      <c r="M67" s="59"/>
      <c r="N67" s="23"/>
    </row>
    <row r="68" spans="1:14" ht="39" customHeight="1" x14ac:dyDescent="0.25">
      <c r="A68" s="31" t="s">
        <v>158</v>
      </c>
      <c r="B68" s="34" t="s">
        <v>159</v>
      </c>
      <c r="C68" s="49"/>
      <c r="D68" s="82"/>
      <c r="E68" s="82"/>
      <c r="F68" s="82"/>
      <c r="G68" s="34"/>
      <c r="H68" s="34"/>
      <c r="I68" s="34"/>
      <c r="J68" s="83"/>
      <c r="K68" s="83"/>
      <c r="L68" s="83"/>
      <c r="M68" s="83"/>
      <c r="N68" s="86"/>
    </row>
    <row r="69" spans="1:14" ht="21.75" customHeight="1" x14ac:dyDescent="0.25">
      <c r="A69" s="38" t="s">
        <v>160</v>
      </c>
      <c r="B69" s="38" t="s">
        <v>161</v>
      </c>
      <c r="C69" s="41"/>
      <c r="D69" s="36"/>
      <c r="E69" s="36"/>
      <c r="F69" s="36"/>
      <c r="G69" s="41"/>
      <c r="H69" s="41"/>
      <c r="I69" s="41"/>
      <c r="J69" s="35"/>
      <c r="K69" s="35"/>
      <c r="L69" s="35"/>
      <c r="M69" s="35"/>
      <c r="N69" s="13"/>
    </row>
    <row r="70" spans="1:14" ht="30" customHeight="1" x14ac:dyDescent="0.25">
      <c r="A70" s="161" t="s">
        <v>163</v>
      </c>
      <c r="B70" s="161"/>
      <c r="C70" s="161"/>
      <c r="D70" s="162"/>
      <c r="E70" s="163" t="s">
        <v>165</v>
      </c>
      <c r="F70" s="164"/>
      <c r="G70" s="165" t="s">
        <v>166</v>
      </c>
      <c r="H70" s="166"/>
      <c r="I70" s="167"/>
      <c r="J70" s="171"/>
      <c r="K70" s="16"/>
      <c r="L70" s="16"/>
      <c r="M70" s="173"/>
      <c r="N70" s="32"/>
    </row>
    <row r="71" spans="1:14" ht="30" customHeight="1" thickBot="1" x14ac:dyDescent="0.3">
      <c r="A71" s="175" t="s">
        <v>164</v>
      </c>
      <c r="B71" s="175"/>
      <c r="C71" s="175"/>
      <c r="D71" s="162"/>
      <c r="E71" s="163"/>
      <c r="F71" s="164"/>
      <c r="G71" s="168"/>
      <c r="H71" s="169"/>
      <c r="I71" s="170"/>
      <c r="J71" s="172"/>
      <c r="K71" s="7"/>
      <c r="L71" s="7"/>
      <c r="M71" s="174"/>
      <c r="N71" s="13"/>
    </row>
    <row r="72" spans="1:14" ht="28.5" customHeight="1" thickBot="1" x14ac:dyDescent="0.3">
      <c r="A72" s="175" t="s">
        <v>156</v>
      </c>
      <c r="B72" s="175"/>
      <c r="C72" s="175"/>
      <c r="D72" s="162"/>
      <c r="E72" s="163"/>
      <c r="F72" s="164"/>
      <c r="G72" s="176" t="s">
        <v>167</v>
      </c>
      <c r="H72" s="177"/>
      <c r="I72" s="178"/>
      <c r="J72" s="7" t="s">
        <v>36</v>
      </c>
      <c r="K72" s="7"/>
      <c r="L72" s="7"/>
      <c r="M72" s="7" t="s">
        <v>36</v>
      </c>
      <c r="N72" s="13"/>
    </row>
    <row r="73" spans="1:14" ht="15.75" thickBot="1" x14ac:dyDescent="0.3">
      <c r="A73" s="181" t="s">
        <v>168</v>
      </c>
      <c r="B73" s="161"/>
      <c r="C73" s="161"/>
      <c r="D73" s="162"/>
      <c r="E73" s="163"/>
      <c r="F73" s="164"/>
      <c r="G73" s="176" t="s">
        <v>172</v>
      </c>
      <c r="H73" s="177"/>
      <c r="I73" s="178"/>
      <c r="J73" s="7" t="s">
        <v>36</v>
      </c>
      <c r="K73" s="7"/>
      <c r="L73" s="7"/>
      <c r="M73" s="7" t="s">
        <v>36</v>
      </c>
      <c r="N73" s="13"/>
    </row>
    <row r="74" spans="1:14" ht="27.75" customHeight="1" thickBot="1" x14ac:dyDescent="0.3">
      <c r="A74" s="165" t="s">
        <v>169</v>
      </c>
      <c r="B74" s="166"/>
      <c r="C74" s="166"/>
      <c r="D74" s="167"/>
      <c r="E74" s="163"/>
      <c r="F74" s="164"/>
      <c r="G74" s="176" t="s">
        <v>173</v>
      </c>
      <c r="H74" s="177"/>
      <c r="I74" s="178"/>
      <c r="J74" s="7" t="s">
        <v>36</v>
      </c>
      <c r="K74" s="7"/>
      <c r="L74" s="7"/>
      <c r="M74" s="7" t="s">
        <v>36</v>
      </c>
      <c r="N74" s="13"/>
    </row>
    <row r="75" spans="1:14" ht="30" customHeight="1" thickBot="1" x14ac:dyDescent="0.3">
      <c r="A75" s="165" t="s">
        <v>170</v>
      </c>
      <c r="B75" s="166"/>
      <c r="C75" s="166"/>
      <c r="D75" s="167"/>
      <c r="E75" s="163"/>
      <c r="F75" s="164"/>
      <c r="G75" s="176" t="s">
        <v>174</v>
      </c>
      <c r="H75" s="177"/>
      <c r="I75" s="178"/>
      <c r="J75" s="7" t="s">
        <v>36</v>
      </c>
      <c r="K75" s="7"/>
      <c r="L75" s="7"/>
      <c r="M75" s="7">
        <v>2</v>
      </c>
      <c r="N75" s="13"/>
    </row>
    <row r="76" spans="1:14" ht="30" customHeight="1" thickBot="1" x14ac:dyDescent="0.3">
      <c r="A76" s="165" t="s">
        <v>171</v>
      </c>
      <c r="B76" s="166"/>
      <c r="C76" s="166"/>
      <c r="D76" s="167"/>
      <c r="E76" s="163"/>
      <c r="F76" s="164"/>
      <c r="G76" s="176" t="s">
        <v>175</v>
      </c>
      <c r="H76" s="177"/>
      <c r="I76" s="178"/>
      <c r="J76" s="7" t="s">
        <v>36</v>
      </c>
      <c r="K76" s="7"/>
      <c r="L76" s="7"/>
      <c r="M76" s="7">
        <v>4</v>
      </c>
      <c r="N76" s="13"/>
    </row>
    <row r="77" spans="1:14" ht="15.75" thickBot="1" x14ac:dyDescent="0.3">
      <c r="A77" s="182"/>
      <c r="B77" s="183"/>
      <c r="C77" s="183"/>
      <c r="D77" s="184"/>
      <c r="E77" s="163"/>
      <c r="F77" s="164"/>
      <c r="G77" s="176" t="s">
        <v>176</v>
      </c>
      <c r="H77" s="177"/>
      <c r="I77" s="178"/>
      <c r="J77" s="7">
        <v>3</v>
      </c>
      <c r="K77" s="7"/>
      <c r="L77" s="7"/>
      <c r="M77" s="7">
        <v>3</v>
      </c>
      <c r="N77" s="13"/>
    </row>
    <row r="78" spans="1:14" ht="15.75" thickBot="1" x14ac:dyDescent="0.3">
      <c r="A78" s="168"/>
      <c r="B78" s="169"/>
      <c r="C78" s="169"/>
      <c r="D78" s="170"/>
      <c r="E78" s="179"/>
      <c r="F78" s="180"/>
      <c r="G78" s="176" t="s">
        <v>177</v>
      </c>
      <c r="H78" s="177"/>
      <c r="I78" s="178"/>
      <c r="J78" s="7" t="s">
        <v>36</v>
      </c>
      <c r="K78" s="7"/>
      <c r="L78" s="7"/>
      <c r="M78" s="7">
        <v>1</v>
      </c>
      <c r="N78" s="13"/>
    </row>
    <row r="79" spans="1:14" x14ac:dyDescent="0.25">
      <c r="A79" s="1" t="s">
        <v>14</v>
      </c>
    </row>
    <row r="80" spans="1:14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</sheetData>
  <mergeCells count="45">
    <mergeCell ref="A78:D78"/>
    <mergeCell ref="E78:F78"/>
    <mergeCell ref="G78:I78"/>
    <mergeCell ref="A73:D73"/>
    <mergeCell ref="E73:F77"/>
    <mergeCell ref="G73:I73"/>
    <mergeCell ref="A74:D74"/>
    <mergeCell ref="G74:I74"/>
    <mergeCell ref="A75:D75"/>
    <mergeCell ref="G75:I75"/>
    <mergeCell ref="A76:D76"/>
    <mergeCell ref="G76:I76"/>
    <mergeCell ref="A77:D77"/>
    <mergeCell ref="G77:I77"/>
    <mergeCell ref="A70:D70"/>
    <mergeCell ref="E70:F72"/>
    <mergeCell ref="G70:I71"/>
    <mergeCell ref="J70:J71"/>
    <mergeCell ref="M70:M71"/>
    <mergeCell ref="A71:D71"/>
    <mergeCell ref="A72:D72"/>
    <mergeCell ref="G72:I72"/>
    <mergeCell ref="I32:I33"/>
    <mergeCell ref="J32:J33"/>
    <mergeCell ref="M32:M33"/>
    <mergeCell ref="B10:C10"/>
    <mergeCell ref="A32:A33"/>
    <mergeCell ref="B32:B33"/>
    <mergeCell ref="C32:C33"/>
    <mergeCell ref="D32:D33"/>
    <mergeCell ref="E32:E33"/>
    <mergeCell ref="F32:F33"/>
    <mergeCell ref="G32:G33"/>
    <mergeCell ref="H32:H33"/>
    <mergeCell ref="G7:I7"/>
    <mergeCell ref="J7:K7"/>
    <mergeCell ref="L7:M7"/>
    <mergeCell ref="C5:C8"/>
    <mergeCell ref="D5:I5"/>
    <mergeCell ref="J5:M5"/>
    <mergeCell ref="D6:D8"/>
    <mergeCell ref="E6:E8"/>
    <mergeCell ref="F6:I6"/>
    <mergeCell ref="J6:M6"/>
    <mergeCell ref="F7:F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46" workbookViewId="0">
      <selection activeCell="M59" sqref="M59:P59"/>
    </sheetView>
  </sheetViews>
  <sheetFormatPr defaultRowHeight="15" x14ac:dyDescent="0.25"/>
  <cols>
    <col min="1" max="1" width="10.42578125" customWidth="1"/>
    <col min="2" max="2" width="19" customWidth="1"/>
    <col min="3" max="3" width="8.85546875" customWidth="1"/>
    <col min="4" max="4" width="4.5703125" customWidth="1"/>
    <col min="5" max="5" width="5" customWidth="1"/>
    <col min="6" max="6" width="5.42578125" customWidth="1"/>
    <col min="7" max="7" width="4.7109375" customWidth="1"/>
    <col min="8" max="8" width="5.28515625" customWidth="1"/>
    <col min="9" max="9" width="6.140625" customWidth="1"/>
    <col min="10" max="10" width="4.85546875" customWidth="1"/>
    <col min="11" max="11" width="5.140625" customWidth="1"/>
    <col min="12" max="12" width="6.42578125" customWidth="1"/>
    <col min="13" max="13" width="7.140625" customWidth="1"/>
  </cols>
  <sheetData>
    <row r="1" spans="1:13" x14ac:dyDescent="0.25">
      <c r="A1" s="1"/>
    </row>
    <row r="2" spans="1:13" x14ac:dyDescent="0.25">
      <c r="A2" s="1" t="s">
        <v>184</v>
      </c>
    </row>
    <row r="3" spans="1:13" x14ac:dyDescent="0.25">
      <c r="A3" s="1"/>
    </row>
    <row r="4" spans="1:13" ht="15.75" thickBot="1" x14ac:dyDescent="0.3">
      <c r="A4" s="1"/>
    </row>
    <row r="5" spans="1:13" ht="28.5" customHeight="1" thickBot="1" x14ac:dyDescent="0.3">
      <c r="A5" s="42"/>
      <c r="B5" s="48"/>
      <c r="C5" s="135" t="s">
        <v>2</v>
      </c>
      <c r="D5" s="138" t="s">
        <v>3</v>
      </c>
      <c r="E5" s="139"/>
      <c r="F5" s="139"/>
      <c r="G5" s="139"/>
      <c r="H5" s="139"/>
      <c r="I5" s="139"/>
      <c r="J5" s="139"/>
      <c r="K5" s="139"/>
      <c r="L5" s="139"/>
      <c r="M5" s="13"/>
    </row>
    <row r="6" spans="1:13" ht="15.75" customHeight="1" thickBot="1" x14ac:dyDescent="0.3">
      <c r="A6" s="43"/>
      <c r="B6" s="49"/>
      <c r="C6" s="136"/>
      <c r="D6" s="135" t="s">
        <v>5</v>
      </c>
      <c r="E6" s="135" t="s">
        <v>6</v>
      </c>
      <c r="F6" s="141" t="s">
        <v>7</v>
      </c>
      <c r="G6" s="142"/>
      <c r="H6" s="142"/>
      <c r="I6" s="144" t="s">
        <v>9</v>
      </c>
      <c r="J6" s="145"/>
      <c r="K6" s="145"/>
      <c r="L6" s="146"/>
      <c r="M6" s="13"/>
    </row>
    <row r="7" spans="1:13" ht="15.75" customHeight="1" thickBot="1" x14ac:dyDescent="0.3">
      <c r="A7" s="43"/>
      <c r="B7" s="49"/>
      <c r="C7" s="136"/>
      <c r="D7" s="136"/>
      <c r="E7" s="136"/>
      <c r="F7" s="135" t="s">
        <v>11</v>
      </c>
      <c r="G7" s="130" t="s">
        <v>12</v>
      </c>
      <c r="H7" s="131"/>
      <c r="I7" s="133" t="s">
        <v>17</v>
      </c>
      <c r="J7" s="134"/>
      <c r="K7" s="133" t="s">
        <v>19</v>
      </c>
      <c r="L7" s="134"/>
      <c r="M7" s="13"/>
    </row>
    <row r="8" spans="1:13" ht="81.75" customHeight="1" thickBot="1" x14ac:dyDescent="0.3">
      <c r="A8" s="42" t="s">
        <v>0</v>
      </c>
      <c r="B8" s="49" t="s">
        <v>1</v>
      </c>
      <c r="C8" s="137"/>
      <c r="D8" s="137"/>
      <c r="E8" s="137"/>
      <c r="F8" s="137"/>
      <c r="G8" s="20" t="s">
        <v>25</v>
      </c>
      <c r="H8" s="21" t="s">
        <v>26</v>
      </c>
      <c r="I8" s="18" t="s">
        <v>18</v>
      </c>
      <c r="J8" s="18"/>
      <c r="K8" s="18"/>
      <c r="L8" s="18" t="s">
        <v>20</v>
      </c>
      <c r="M8" s="13" t="s">
        <v>181</v>
      </c>
    </row>
    <row r="9" spans="1:13" ht="15.75" thickBot="1" x14ac:dyDescent="0.3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9">
        <v>14</v>
      </c>
      <c r="J9" s="9">
        <v>15</v>
      </c>
      <c r="K9" s="9">
        <v>16</v>
      </c>
      <c r="L9" s="9">
        <v>17</v>
      </c>
      <c r="M9" s="13"/>
    </row>
    <row r="10" spans="1:13" ht="21.75" customHeight="1" x14ac:dyDescent="0.25">
      <c r="A10" s="22"/>
      <c r="B10" s="151" t="s">
        <v>178</v>
      </c>
      <c r="C10" s="152"/>
      <c r="D10" s="40">
        <v>3456</v>
      </c>
      <c r="E10" s="40"/>
      <c r="F10" s="40">
        <v>2304</v>
      </c>
      <c r="G10" s="53"/>
      <c r="H10" s="53"/>
      <c r="I10" s="24" t="s">
        <v>183</v>
      </c>
      <c r="J10" s="24" t="s">
        <v>182</v>
      </c>
      <c r="K10" s="24" t="s">
        <v>183</v>
      </c>
      <c r="L10" s="24" t="s">
        <v>182</v>
      </c>
      <c r="M10" s="23"/>
    </row>
    <row r="11" spans="1:13" ht="32.25" thickBot="1" x14ac:dyDescent="0.3">
      <c r="A11" s="47" t="s">
        <v>28</v>
      </c>
      <c r="B11" s="26" t="s">
        <v>29</v>
      </c>
      <c r="C11" s="4" t="s">
        <v>30</v>
      </c>
      <c r="D11" s="54">
        <v>660</v>
      </c>
      <c r="E11" s="54">
        <v>220</v>
      </c>
      <c r="F11" s="54"/>
      <c r="G11" s="26">
        <v>214</v>
      </c>
      <c r="H11" s="26">
        <v>436</v>
      </c>
      <c r="I11" s="54">
        <v>58</v>
      </c>
      <c r="J11" s="54"/>
      <c r="K11" s="54"/>
      <c r="L11" s="54">
        <v>74</v>
      </c>
      <c r="M11" s="23"/>
    </row>
    <row r="12" spans="1:13" ht="15.75" thickBot="1" x14ac:dyDescent="0.3">
      <c r="A12" s="46" t="s">
        <v>31</v>
      </c>
      <c r="B12" s="25" t="s">
        <v>32</v>
      </c>
      <c r="C12" s="51" t="s">
        <v>33</v>
      </c>
      <c r="D12" s="58">
        <v>72</v>
      </c>
      <c r="E12" s="58">
        <v>24</v>
      </c>
      <c r="F12" s="58">
        <v>48</v>
      </c>
      <c r="G12" s="25">
        <v>48</v>
      </c>
      <c r="H12" s="25">
        <v>0</v>
      </c>
      <c r="I12" s="58">
        <v>0</v>
      </c>
      <c r="J12" s="58"/>
      <c r="K12" s="58"/>
      <c r="L12" s="58">
        <v>0</v>
      </c>
      <c r="M12" s="23">
        <f t="shared" ref="M12:M19" si="0">SUM(I12:L12)</f>
        <v>0</v>
      </c>
    </row>
    <row r="13" spans="1:13" ht="15.75" thickBot="1" x14ac:dyDescent="0.3">
      <c r="A13" s="46" t="s">
        <v>34</v>
      </c>
      <c r="B13" s="25" t="s">
        <v>35</v>
      </c>
      <c r="C13" s="51" t="s">
        <v>36</v>
      </c>
      <c r="D13" s="58">
        <v>72</v>
      </c>
      <c r="E13" s="58">
        <v>24</v>
      </c>
      <c r="F13" s="58">
        <v>48</v>
      </c>
      <c r="G13" s="25">
        <v>48</v>
      </c>
      <c r="H13" s="25">
        <v>0</v>
      </c>
      <c r="I13" s="58">
        <v>0</v>
      </c>
      <c r="J13" s="58"/>
      <c r="K13" s="58"/>
      <c r="L13" s="58">
        <v>0</v>
      </c>
      <c r="M13" s="23">
        <f t="shared" si="0"/>
        <v>0</v>
      </c>
    </row>
    <row r="14" spans="1:13" ht="15.75" thickBot="1" x14ac:dyDescent="0.3">
      <c r="A14" s="46" t="s">
        <v>37</v>
      </c>
      <c r="B14" s="25" t="s">
        <v>38</v>
      </c>
      <c r="C14" s="51" t="s">
        <v>39</v>
      </c>
      <c r="D14" s="58">
        <v>258</v>
      </c>
      <c r="E14" s="58">
        <v>86</v>
      </c>
      <c r="F14" s="58">
        <v>172</v>
      </c>
      <c r="G14" s="25">
        <v>0</v>
      </c>
      <c r="H14" s="25">
        <v>172</v>
      </c>
      <c r="I14" s="58">
        <v>0</v>
      </c>
      <c r="J14" s="58">
        <v>28</v>
      </c>
      <c r="K14" s="58">
        <v>0</v>
      </c>
      <c r="L14" s="58">
        <v>38</v>
      </c>
      <c r="M14" s="23">
        <f t="shared" si="0"/>
        <v>66</v>
      </c>
    </row>
    <row r="15" spans="1:13" ht="15.75" thickBot="1" x14ac:dyDescent="0.3">
      <c r="A15" s="46" t="s">
        <v>40</v>
      </c>
      <c r="B15" s="25" t="s">
        <v>41</v>
      </c>
      <c r="C15" s="51" t="s">
        <v>42</v>
      </c>
      <c r="D15" s="58">
        <v>344</v>
      </c>
      <c r="E15" s="58">
        <v>172</v>
      </c>
      <c r="F15" s="58">
        <v>172</v>
      </c>
      <c r="G15" s="25">
        <v>2</v>
      </c>
      <c r="H15" s="25">
        <v>170</v>
      </c>
      <c r="I15" s="58"/>
      <c r="J15" s="58">
        <v>30</v>
      </c>
      <c r="K15" s="58"/>
      <c r="L15" s="58">
        <v>36</v>
      </c>
      <c r="M15" s="23">
        <f t="shared" si="0"/>
        <v>66</v>
      </c>
    </row>
    <row r="16" spans="1:13" ht="23.25" thickBot="1" x14ac:dyDescent="0.3">
      <c r="A16" s="46" t="s">
        <v>43</v>
      </c>
      <c r="B16" s="25" t="s">
        <v>44</v>
      </c>
      <c r="C16" s="51" t="s">
        <v>36</v>
      </c>
      <c r="D16" s="64">
        <v>48</v>
      </c>
      <c r="E16" s="64">
        <v>16</v>
      </c>
      <c r="F16" s="64">
        <v>40</v>
      </c>
      <c r="G16" s="25">
        <v>0</v>
      </c>
      <c r="H16" s="25">
        <v>40</v>
      </c>
      <c r="I16" s="58">
        <v>0</v>
      </c>
      <c r="J16" s="58"/>
      <c r="K16" s="58"/>
      <c r="L16" s="58">
        <v>0</v>
      </c>
      <c r="M16" s="23">
        <f t="shared" si="0"/>
        <v>0</v>
      </c>
    </row>
    <row r="17" spans="1:13" ht="23.25" thickBot="1" x14ac:dyDescent="0.3">
      <c r="A17" s="46" t="s">
        <v>45</v>
      </c>
      <c r="B17" s="25" t="s">
        <v>46</v>
      </c>
      <c r="C17" s="51" t="s">
        <v>36</v>
      </c>
      <c r="D17" s="64">
        <v>60</v>
      </c>
      <c r="E17" s="64">
        <v>20</v>
      </c>
      <c r="F17" s="64">
        <v>40</v>
      </c>
      <c r="G17" s="25">
        <v>0</v>
      </c>
      <c r="H17" s="25">
        <v>40</v>
      </c>
      <c r="I17" s="58">
        <v>0</v>
      </c>
      <c r="J17" s="58"/>
      <c r="K17" s="58"/>
      <c r="L17" s="58">
        <v>0</v>
      </c>
      <c r="M17" s="23">
        <f t="shared" si="0"/>
        <v>0</v>
      </c>
    </row>
    <row r="18" spans="1:13" ht="15.75" thickBot="1" x14ac:dyDescent="0.3">
      <c r="A18" s="46" t="s">
        <v>47</v>
      </c>
      <c r="B18" s="25" t="s">
        <v>180</v>
      </c>
      <c r="C18" s="51" t="s">
        <v>36</v>
      </c>
      <c r="D18" s="64">
        <v>63</v>
      </c>
      <c r="E18" s="64">
        <v>21</v>
      </c>
      <c r="F18" s="64">
        <v>50</v>
      </c>
      <c r="G18" s="25">
        <v>50</v>
      </c>
      <c r="H18" s="25">
        <v>0</v>
      </c>
      <c r="I18" s="58"/>
      <c r="J18" s="58"/>
      <c r="K18" s="58">
        <v>50</v>
      </c>
      <c r="L18" s="58"/>
      <c r="M18" s="23">
        <f t="shared" si="0"/>
        <v>50</v>
      </c>
    </row>
    <row r="19" spans="1:13" ht="15.75" thickBot="1" x14ac:dyDescent="0.3">
      <c r="A19" s="46" t="s">
        <v>48</v>
      </c>
      <c r="B19" s="25" t="s">
        <v>49</v>
      </c>
      <c r="C19" s="51" t="s">
        <v>36</v>
      </c>
      <c r="D19" s="64">
        <v>48</v>
      </c>
      <c r="E19" s="64">
        <v>16</v>
      </c>
      <c r="F19" s="64">
        <v>30</v>
      </c>
      <c r="G19" s="25">
        <v>30</v>
      </c>
      <c r="H19" s="25">
        <v>0</v>
      </c>
      <c r="I19" s="58">
        <v>0</v>
      </c>
      <c r="J19" s="58"/>
      <c r="K19" s="58">
        <v>30</v>
      </c>
      <c r="L19" s="65"/>
      <c r="M19" s="23">
        <f t="shared" si="0"/>
        <v>30</v>
      </c>
    </row>
    <row r="20" spans="1:13" ht="15.75" thickBot="1" x14ac:dyDescent="0.3">
      <c r="A20" s="46"/>
      <c r="B20" s="25"/>
      <c r="C20" s="51"/>
      <c r="D20" s="64"/>
      <c r="E20" s="64"/>
      <c r="F20" s="64">
        <f>SUM(F12:F19)</f>
        <v>600</v>
      </c>
      <c r="G20" s="25">
        <f>SUM(G12:G19)</f>
        <v>178</v>
      </c>
      <c r="H20" s="25">
        <f>SUM(H12:H19)</f>
        <v>422</v>
      </c>
      <c r="I20" s="58">
        <f t="shared" ref="I20:L20" si="1">SUM(I12:I19)</f>
        <v>0</v>
      </c>
      <c r="J20" s="58">
        <f t="shared" si="1"/>
        <v>58</v>
      </c>
      <c r="K20" s="58">
        <f t="shared" si="1"/>
        <v>80</v>
      </c>
      <c r="L20" s="65">
        <f t="shared" si="1"/>
        <v>74</v>
      </c>
      <c r="M20" s="23"/>
    </row>
    <row r="21" spans="1:13" ht="27" customHeight="1" thickBot="1" x14ac:dyDescent="0.3">
      <c r="A21" s="47" t="s">
        <v>50</v>
      </c>
      <c r="B21" s="26" t="s">
        <v>51</v>
      </c>
      <c r="C21" s="4" t="s">
        <v>52</v>
      </c>
      <c r="D21" s="54">
        <v>222</v>
      </c>
      <c r="E21" s="54">
        <v>74</v>
      </c>
      <c r="F21" s="54"/>
      <c r="G21" s="26">
        <v>66</v>
      </c>
      <c r="H21" s="26">
        <v>80</v>
      </c>
      <c r="I21" s="58">
        <v>0</v>
      </c>
      <c r="J21" s="58"/>
      <c r="K21" s="58"/>
      <c r="L21" s="58">
        <v>0</v>
      </c>
      <c r="M21" s="23">
        <f>SUM(I21:L21)</f>
        <v>0</v>
      </c>
    </row>
    <row r="22" spans="1:13" ht="15.75" thickBot="1" x14ac:dyDescent="0.3">
      <c r="A22" s="46" t="s">
        <v>53</v>
      </c>
      <c r="B22" s="25" t="s">
        <v>54</v>
      </c>
      <c r="C22" s="51" t="s">
        <v>33</v>
      </c>
      <c r="D22" s="58">
        <v>66</v>
      </c>
      <c r="E22" s="58">
        <v>22</v>
      </c>
      <c r="F22" s="58">
        <v>44</v>
      </c>
      <c r="G22" s="25">
        <v>34</v>
      </c>
      <c r="H22" s="25">
        <v>10</v>
      </c>
      <c r="I22" s="58">
        <v>0</v>
      </c>
      <c r="J22" s="58"/>
      <c r="K22" s="58">
        <v>34</v>
      </c>
      <c r="L22" s="58">
        <v>10</v>
      </c>
      <c r="M22" s="23">
        <f>SUM(I22:L22)</f>
        <v>44</v>
      </c>
    </row>
    <row r="23" spans="1:13" ht="15.75" thickBot="1" x14ac:dyDescent="0.3">
      <c r="A23" s="46" t="s">
        <v>55</v>
      </c>
      <c r="B23" s="25" t="s">
        <v>56</v>
      </c>
      <c r="C23" s="51" t="s">
        <v>33</v>
      </c>
      <c r="D23" s="58">
        <v>66</v>
      </c>
      <c r="E23" s="58">
        <v>22</v>
      </c>
      <c r="F23" s="58">
        <v>44</v>
      </c>
      <c r="G23" s="25">
        <v>22</v>
      </c>
      <c r="H23" s="25">
        <v>22</v>
      </c>
      <c r="I23" s="58">
        <v>0</v>
      </c>
      <c r="J23" s="58"/>
      <c r="K23" s="58"/>
      <c r="L23" s="58">
        <v>0</v>
      </c>
      <c r="M23" s="23">
        <f>SUM(I23:L23)</f>
        <v>0</v>
      </c>
    </row>
    <row r="24" spans="1:13" ht="15.75" thickBot="1" x14ac:dyDescent="0.3">
      <c r="A24" s="46" t="s">
        <v>57</v>
      </c>
      <c r="B24" s="25" t="s">
        <v>58</v>
      </c>
      <c r="C24" s="51" t="s">
        <v>59</v>
      </c>
      <c r="D24" s="58">
        <v>87</v>
      </c>
      <c r="E24" s="58">
        <v>29</v>
      </c>
      <c r="F24" s="58">
        <v>58</v>
      </c>
      <c r="G24" s="25">
        <v>10</v>
      </c>
      <c r="H24" s="25">
        <v>48</v>
      </c>
      <c r="I24" s="58">
        <v>0</v>
      </c>
      <c r="J24" s="58"/>
      <c r="K24" s="58"/>
      <c r="L24" s="58">
        <v>0</v>
      </c>
      <c r="M24" s="23">
        <f>SUM(I24:L24)</f>
        <v>0</v>
      </c>
    </row>
    <row r="25" spans="1:13" ht="15.75" thickBot="1" x14ac:dyDescent="0.3">
      <c r="A25" s="46"/>
      <c r="B25" s="51"/>
      <c r="C25" s="51"/>
      <c r="D25" s="58"/>
      <c r="E25" s="58"/>
      <c r="F25" s="58"/>
      <c r="G25" s="25">
        <f>SUM(G22:G24)</f>
        <v>66</v>
      </c>
      <c r="H25" s="25">
        <f>SUM(H22:H24)</f>
        <v>80</v>
      </c>
      <c r="I25" s="58">
        <f>SUM(I22:I24)</f>
        <v>0</v>
      </c>
      <c r="J25" s="58"/>
      <c r="K25" s="58">
        <f>SUM(K22:K24)</f>
        <v>34</v>
      </c>
      <c r="L25" s="58">
        <f>SUM(L22:L24)</f>
        <v>10</v>
      </c>
      <c r="M25" s="23"/>
    </row>
    <row r="26" spans="1:13" ht="29.25" thickBot="1" x14ac:dyDescent="0.3">
      <c r="A26" s="27" t="s">
        <v>60</v>
      </c>
      <c r="B26" s="26" t="s">
        <v>61</v>
      </c>
      <c r="C26" s="4" t="s">
        <v>62</v>
      </c>
      <c r="D26" s="54">
        <v>2574</v>
      </c>
      <c r="E26" s="54">
        <v>1239</v>
      </c>
      <c r="F26" s="54"/>
      <c r="G26" s="26">
        <v>1186</v>
      </c>
      <c r="H26" s="26">
        <v>1940</v>
      </c>
      <c r="I26" s="54">
        <v>548</v>
      </c>
      <c r="J26" s="54"/>
      <c r="K26" s="54"/>
      <c r="L26" s="54">
        <v>642</v>
      </c>
      <c r="M26" s="23"/>
    </row>
    <row r="27" spans="1:13" ht="29.25" thickBot="1" x14ac:dyDescent="0.3">
      <c r="A27" s="27" t="s">
        <v>63</v>
      </c>
      <c r="B27" s="26" t="s">
        <v>64</v>
      </c>
      <c r="C27" s="4" t="s">
        <v>65</v>
      </c>
      <c r="D27" s="54">
        <v>1092</v>
      </c>
      <c r="E27" s="54">
        <v>578</v>
      </c>
      <c r="F27" s="54"/>
      <c r="G27" s="26">
        <v>550</v>
      </c>
      <c r="H27" s="26">
        <v>606</v>
      </c>
      <c r="I27" s="54">
        <v>40</v>
      </c>
      <c r="J27" s="54"/>
      <c r="K27" s="54"/>
      <c r="L27" s="54">
        <v>56</v>
      </c>
      <c r="M27" s="23"/>
    </row>
    <row r="28" spans="1:13" ht="34.5" thickBot="1" x14ac:dyDescent="0.3">
      <c r="A28" s="28" t="s">
        <v>66</v>
      </c>
      <c r="B28" s="25" t="s">
        <v>67</v>
      </c>
      <c r="C28" s="51" t="s">
        <v>68</v>
      </c>
      <c r="D28" s="58">
        <v>135</v>
      </c>
      <c r="E28" s="58">
        <v>45</v>
      </c>
      <c r="F28" s="65">
        <v>90</v>
      </c>
      <c r="G28" s="66">
        <v>20</v>
      </c>
      <c r="H28" s="66">
        <v>70</v>
      </c>
      <c r="I28" s="58">
        <v>0</v>
      </c>
      <c r="J28" s="58"/>
      <c r="K28" s="58"/>
      <c r="L28" s="58">
        <v>0</v>
      </c>
      <c r="M28" s="23">
        <f>SUM(I28:L28)</f>
        <v>0</v>
      </c>
    </row>
    <row r="29" spans="1:13" ht="24" customHeight="1" thickBot="1" x14ac:dyDescent="0.3">
      <c r="A29" s="28" t="s">
        <v>69</v>
      </c>
      <c r="B29" s="25" t="s">
        <v>70</v>
      </c>
      <c r="C29" s="51" t="s">
        <v>68</v>
      </c>
      <c r="D29" s="58">
        <v>138</v>
      </c>
      <c r="E29" s="58">
        <v>46</v>
      </c>
      <c r="F29" s="65">
        <v>92</v>
      </c>
      <c r="G29" s="66">
        <v>40</v>
      </c>
      <c r="H29" s="66">
        <v>52</v>
      </c>
      <c r="I29" s="58">
        <v>0</v>
      </c>
      <c r="J29" s="58"/>
      <c r="K29" s="58"/>
      <c r="L29" s="58">
        <v>0</v>
      </c>
      <c r="M29" s="23">
        <f>SUM(I29:L29)</f>
        <v>0</v>
      </c>
    </row>
    <row r="30" spans="1:13" ht="15" customHeight="1" thickBot="1" x14ac:dyDescent="0.3">
      <c r="A30" s="28" t="s">
        <v>71</v>
      </c>
      <c r="B30" s="25" t="s">
        <v>72</v>
      </c>
      <c r="C30" s="51" t="s">
        <v>73</v>
      </c>
      <c r="D30" s="58">
        <v>156</v>
      </c>
      <c r="E30" s="58">
        <v>52</v>
      </c>
      <c r="F30" s="65">
        <v>104</v>
      </c>
      <c r="G30" s="66">
        <v>38</v>
      </c>
      <c r="H30" s="66">
        <v>66</v>
      </c>
      <c r="I30" s="58">
        <v>0</v>
      </c>
      <c r="J30" s="58"/>
      <c r="K30" s="58"/>
      <c r="L30" s="58">
        <v>0</v>
      </c>
      <c r="M30" s="23">
        <f>SUM(I30:L30)</f>
        <v>0</v>
      </c>
    </row>
    <row r="31" spans="1:13" ht="36" customHeight="1" thickBot="1" x14ac:dyDescent="0.3">
      <c r="A31" s="28" t="s">
        <v>74</v>
      </c>
      <c r="B31" s="25" t="s">
        <v>75</v>
      </c>
      <c r="C31" s="51" t="s">
        <v>33</v>
      </c>
      <c r="D31" s="58">
        <v>75</v>
      </c>
      <c r="E31" s="58">
        <v>25</v>
      </c>
      <c r="F31" s="65">
        <v>50</v>
      </c>
      <c r="G31" s="66">
        <v>34</v>
      </c>
      <c r="H31" s="66">
        <v>16</v>
      </c>
      <c r="I31" s="58">
        <v>0</v>
      </c>
      <c r="J31" s="58"/>
      <c r="K31" s="58"/>
      <c r="L31" s="58">
        <v>0</v>
      </c>
      <c r="M31" s="23">
        <f>SUM(I31:L31)</f>
        <v>0</v>
      </c>
    </row>
    <row r="32" spans="1:13" ht="24.75" customHeight="1" x14ac:dyDescent="0.25">
      <c r="A32" s="147" t="s">
        <v>76</v>
      </c>
      <c r="B32" s="147" t="s">
        <v>77</v>
      </c>
      <c r="C32" s="153" t="s">
        <v>36</v>
      </c>
      <c r="D32" s="155">
        <v>66</v>
      </c>
      <c r="E32" s="155">
        <v>22</v>
      </c>
      <c r="F32" s="157">
        <v>44</v>
      </c>
      <c r="G32" s="159">
        <v>32</v>
      </c>
      <c r="H32" s="159">
        <v>12</v>
      </c>
      <c r="I32" s="155">
        <v>0</v>
      </c>
      <c r="J32" s="68"/>
      <c r="K32" s="68"/>
      <c r="L32" s="155">
        <v>0</v>
      </c>
      <c r="M32" s="23">
        <f>SUM(I32:L32)</f>
        <v>0</v>
      </c>
    </row>
    <row r="33" spans="1:13" ht="15" hidden="1" customHeight="1" x14ac:dyDescent="0.25">
      <c r="A33" s="148"/>
      <c r="B33" s="148"/>
      <c r="C33" s="154"/>
      <c r="D33" s="156"/>
      <c r="E33" s="156"/>
      <c r="F33" s="158"/>
      <c r="G33" s="160"/>
      <c r="H33" s="160"/>
      <c r="I33" s="156"/>
      <c r="J33" s="71"/>
      <c r="K33" s="71"/>
      <c r="L33" s="156"/>
      <c r="M33" s="23"/>
    </row>
    <row r="34" spans="1:13" ht="23.25" thickBot="1" x14ac:dyDescent="0.3">
      <c r="A34" s="29" t="s">
        <v>78</v>
      </c>
      <c r="B34" s="30" t="s">
        <v>79</v>
      </c>
      <c r="C34" s="12" t="s">
        <v>33</v>
      </c>
      <c r="D34" s="73">
        <v>75</v>
      </c>
      <c r="E34" s="73">
        <v>25</v>
      </c>
      <c r="F34" s="74">
        <v>50</v>
      </c>
      <c r="G34" s="75">
        <v>38</v>
      </c>
      <c r="H34" s="75">
        <v>12</v>
      </c>
      <c r="I34" s="73">
        <v>0</v>
      </c>
      <c r="J34" s="73"/>
      <c r="K34" s="73"/>
      <c r="L34" s="73">
        <v>0</v>
      </c>
      <c r="M34" s="23">
        <f t="shared" ref="M34:M44" si="2">SUM(I34:L34)</f>
        <v>0</v>
      </c>
    </row>
    <row r="35" spans="1:13" ht="15" customHeight="1" thickBot="1" x14ac:dyDescent="0.3">
      <c r="A35" s="28" t="s">
        <v>80</v>
      </c>
      <c r="B35" s="25" t="s">
        <v>81</v>
      </c>
      <c r="C35" s="51" t="s">
        <v>36</v>
      </c>
      <c r="D35" s="58">
        <v>69</v>
      </c>
      <c r="E35" s="58">
        <v>23</v>
      </c>
      <c r="F35" s="65">
        <v>46</v>
      </c>
      <c r="G35" s="66">
        <v>26</v>
      </c>
      <c r="H35" s="66">
        <v>20</v>
      </c>
      <c r="I35" s="58">
        <v>0</v>
      </c>
      <c r="J35" s="58"/>
      <c r="K35" s="58"/>
      <c r="L35" s="58">
        <v>0</v>
      </c>
      <c r="M35" s="23">
        <f t="shared" si="2"/>
        <v>0</v>
      </c>
    </row>
    <row r="36" spans="1:13" ht="23.25" thickBot="1" x14ac:dyDescent="0.3">
      <c r="A36" s="28" t="s">
        <v>82</v>
      </c>
      <c r="B36" s="25" t="s">
        <v>83</v>
      </c>
      <c r="C36" s="51" t="s">
        <v>84</v>
      </c>
      <c r="D36" s="58">
        <v>198</v>
      </c>
      <c r="E36" s="58">
        <v>66</v>
      </c>
      <c r="F36" s="65">
        <v>132</v>
      </c>
      <c r="G36" s="66">
        <v>62</v>
      </c>
      <c r="H36" s="66">
        <v>70</v>
      </c>
      <c r="I36" s="58">
        <v>0</v>
      </c>
      <c r="J36" s="58"/>
      <c r="K36" s="58"/>
      <c r="L36" s="58">
        <v>0</v>
      </c>
      <c r="M36" s="23">
        <f t="shared" si="2"/>
        <v>0</v>
      </c>
    </row>
    <row r="37" spans="1:13" ht="15.75" thickBot="1" x14ac:dyDescent="0.3">
      <c r="A37" s="28" t="s">
        <v>85</v>
      </c>
      <c r="B37" s="25" t="s">
        <v>86</v>
      </c>
      <c r="C37" s="51" t="s">
        <v>87</v>
      </c>
      <c r="D37" s="58">
        <v>165</v>
      </c>
      <c r="E37" s="58">
        <v>55</v>
      </c>
      <c r="F37" s="65">
        <v>110</v>
      </c>
      <c r="G37" s="66">
        <v>50</v>
      </c>
      <c r="H37" s="66">
        <v>60</v>
      </c>
      <c r="I37" s="58">
        <v>0</v>
      </c>
      <c r="J37" s="58"/>
      <c r="K37" s="58"/>
      <c r="L37" s="58">
        <v>0</v>
      </c>
      <c r="M37" s="23">
        <f t="shared" si="2"/>
        <v>0</v>
      </c>
    </row>
    <row r="38" spans="1:13" ht="15.75" thickBot="1" x14ac:dyDescent="0.3">
      <c r="A38" s="28" t="s">
        <v>88</v>
      </c>
      <c r="B38" s="25" t="s">
        <v>89</v>
      </c>
      <c r="C38" s="51" t="s">
        <v>59</v>
      </c>
      <c r="D38" s="58">
        <v>144</v>
      </c>
      <c r="E38" s="58">
        <v>48</v>
      </c>
      <c r="F38" s="65">
        <v>96</v>
      </c>
      <c r="G38" s="66">
        <v>40</v>
      </c>
      <c r="H38" s="66">
        <v>56</v>
      </c>
      <c r="I38" s="58">
        <v>20</v>
      </c>
      <c r="J38" s="58">
        <v>20</v>
      </c>
      <c r="K38" s="58">
        <v>20</v>
      </c>
      <c r="L38" s="58">
        <v>36</v>
      </c>
      <c r="M38" s="23">
        <f t="shared" si="2"/>
        <v>96</v>
      </c>
    </row>
    <row r="39" spans="1:13" ht="23.25" customHeight="1" thickBot="1" x14ac:dyDescent="0.3">
      <c r="A39" s="28" t="s">
        <v>90</v>
      </c>
      <c r="B39" s="25" t="s">
        <v>91</v>
      </c>
      <c r="C39" s="51" t="s">
        <v>92</v>
      </c>
      <c r="D39" s="58">
        <v>102</v>
      </c>
      <c r="E39" s="58">
        <v>34</v>
      </c>
      <c r="F39" s="65">
        <v>68</v>
      </c>
      <c r="G39" s="66">
        <v>20</v>
      </c>
      <c r="H39" s="66">
        <v>48</v>
      </c>
      <c r="I39" s="58">
        <v>0</v>
      </c>
      <c r="J39" s="58"/>
      <c r="K39" s="58"/>
      <c r="L39" s="58">
        <v>0</v>
      </c>
      <c r="M39" s="23">
        <f t="shared" si="2"/>
        <v>0</v>
      </c>
    </row>
    <row r="40" spans="1:13" ht="15" customHeight="1" thickBot="1" x14ac:dyDescent="0.3">
      <c r="A40" s="28" t="s">
        <v>93</v>
      </c>
      <c r="B40" s="25" t="s">
        <v>94</v>
      </c>
      <c r="C40" s="51" t="s">
        <v>84</v>
      </c>
      <c r="D40" s="64">
        <v>117</v>
      </c>
      <c r="E40" s="64">
        <v>39</v>
      </c>
      <c r="F40" s="79">
        <v>78</v>
      </c>
      <c r="G40" s="66">
        <v>48</v>
      </c>
      <c r="H40" s="66">
        <v>30</v>
      </c>
      <c r="I40" s="58">
        <v>0</v>
      </c>
      <c r="J40" s="58"/>
      <c r="K40" s="58"/>
      <c r="L40" s="58">
        <v>0</v>
      </c>
      <c r="M40" s="23">
        <f t="shared" si="2"/>
        <v>0</v>
      </c>
    </row>
    <row r="41" spans="1:13" ht="15.75" thickBot="1" x14ac:dyDescent="0.3">
      <c r="A41" s="28" t="s">
        <v>95</v>
      </c>
      <c r="B41" s="25" t="s">
        <v>96</v>
      </c>
      <c r="C41" s="51" t="s">
        <v>97</v>
      </c>
      <c r="D41" s="64">
        <v>48</v>
      </c>
      <c r="E41" s="64">
        <v>16</v>
      </c>
      <c r="F41" s="79">
        <v>32</v>
      </c>
      <c r="G41" s="66">
        <v>14</v>
      </c>
      <c r="H41" s="66">
        <v>18</v>
      </c>
      <c r="I41" s="58">
        <v>0</v>
      </c>
      <c r="J41" s="58"/>
      <c r="K41" s="58"/>
      <c r="L41" s="58">
        <v>0</v>
      </c>
      <c r="M41" s="23">
        <f t="shared" si="2"/>
        <v>0</v>
      </c>
    </row>
    <row r="42" spans="1:13" ht="40.5" customHeight="1" thickBot="1" x14ac:dyDescent="0.3">
      <c r="A42" s="28" t="s">
        <v>98</v>
      </c>
      <c r="B42" s="25" t="s">
        <v>99</v>
      </c>
      <c r="C42" s="51" t="s">
        <v>36</v>
      </c>
      <c r="D42" s="64">
        <v>78</v>
      </c>
      <c r="E42" s="64">
        <v>26</v>
      </c>
      <c r="F42" s="79">
        <v>82</v>
      </c>
      <c r="G42" s="66">
        <v>22</v>
      </c>
      <c r="H42" s="66">
        <v>60</v>
      </c>
      <c r="I42" s="58">
        <v>0</v>
      </c>
      <c r="J42" s="58"/>
      <c r="K42" s="58"/>
      <c r="L42" s="58">
        <v>0</v>
      </c>
      <c r="M42" s="23">
        <f t="shared" si="2"/>
        <v>0</v>
      </c>
    </row>
    <row r="43" spans="1:13" ht="34.5" thickBot="1" x14ac:dyDescent="0.3">
      <c r="A43" s="28" t="s">
        <v>100</v>
      </c>
      <c r="B43" s="25" t="s">
        <v>101</v>
      </c>
      <c r="C43" s="51" t="s">
        <v>33</v>
      </c>
      <c r="D43" s="64">
        <v>48</v>
      </c>
      <c r="E43" s="64">
        <v>16</v>
      </c>
      <c r="F43" s="79">
        <v>48</v>
      </c>
      <c r="G43" s="66">
        <v>30</v>
      </c>
      <c r="H43" s="66">
        <v>18</v>
      </c>
      <c r="I43" s="58">
        <v>0</v>
      </c>
      <c r="J43" s="58"/>
      <c r="K43" s="58"/>
      <c r="L43" s="58">
        <v>0</v>
      </c>
      <c r="M43" s="23">
        <f t="shared" si="2"/>
        <v>0</v>
      </c>
    </row>
    <row r="44" spans="1:13" ht="45.75" thickBot="1" x14ac:dyDescent="0.3">
      <c r="A44" s="28" t="s">
        <v>102</v>
      </c>
      <c r="B44" s="25" t="s">
        <v>103</v>
      </c>
      <c r="C44" s="51" t="s">
        <v>33</v>
      </c>
      <c r="D44" s="64">
        <v>72</v>
      </c>
      <c r="E44" s="64">
        <v>24</v>
      </c>
      <c r="F44" s="79">
        <v>48</v>
      </c>
      <c r="G44" s="66">
        <v>18</v>
      </c>
      <c r="H44" s="66">
        <v>30</v>
      </c>
      <c r="I44" s="58">
        <v>0</v>
      </c>
      <c r="J44" s="58"/>
      <c r="K44" s="58"/>
      <c r="L44" s="58">
        <v>0</v>
      </c>
      <c r="M44" s="23">
        <f t="shared" si="2"/>
        <v>0</v>
      </c>
    </row>
    <row r="45" spans="1:13" ht="15.75" thickBot="1" x14ac:dyDescent="0.3">
      <c r="A45" s="28"/>
      <c r="B45" s="25"/>
      <c r="C45" s="51"/>
      <c r="D45" s="64"/>
      <c r="E45" s="64"/>
      <c r="F45" s="79">
        <f>SUM(F28:F44)</f>
        <v>1170</v>
      </c>
      <c r="G45" s="66">
        <f>SUM(G28:G44)</f>
        <v>532</v>
      </c>
      <c r="H45" s="66">
        <f>SUM(H28:H44)</f>
        <v>638</v>
      </c>
      <c r="I45" s="58">
        <f t="shared" ref="I45:L45" si="3">SUM(I28:I44)</f>
        <v>20</v>
      </c>
      <c r="J45" s="58">
        <f t="shared" si="3"/>
        <v>20</v>
      </c>
      <c r="K45" s="58">
        <f t="shared" si="3"/>
        <v>20</v>
      </c>
      <c r="L45" s="58">
        <f t="shared" si="3"/>
        <v>36</v>
      </c>
      <c r="M45" s="23"/>
    </row>
    <row r="46" spans="1:13" ht="25.5" customHeight="1" thickBot="1" x14ac:dyDescent="0.3">
      <c r="A46" s="47" t="s">
        <v>104</v>
      </c>
      <c r="B46" s="26" t="s">
        <v>105</v>
      </c>
      <c r="C46" s="4" t="s">
        <v>106</v>
      </c>
      <c r="D46" s="54">
        <v>1482</v>
      </c>
      <c r="E46" s="54">
        <v>494</v>
      </c>
      <c r="F46" s="54"/>
      <c r="G46" s="26">
        <v>636</v>
      </c>
      <c r="H46" s="26">
        <v>1334</v>
      </c>
      <c r="I46" s="54"/>
      <c r="J46" s="54"/>
      <c r="K46" s="54"/>
      <c r="L46" s="54"/>
      <c r="M46" s="23">
        <f>SUM(I46:L46)</f>
        <v>0</v>
      </c>
    </row>
    <row r="47" spans="1:13" ht="40.5" customHeight="1" thickBot="1" x14ac:dyDescent="0.3">
      <c r="A47" s="27" t="s">
        <v>107</v>
      </c>
      <c r="B47" s="26" t="s">
        <v>108</v>
      </c>
      <c r="C47" s="4" t="s">
        <v>109</v>
      </c>
      <c r="D47" s="54">
        <v>1164</v>
      </c>
      <c r="E47" s="54">
        <v>292</v>
      </c>
      <c r="F47" s="54"/>
      <c r="G47" s="26">
        <v>270</v>
      </c>
      <c r="H47" s="26"/>
      <c r="I47" s="54"/>
      <c r="J47" s="54"/>
      <c r="K47" s="54"/>
      <c r="L47" s="54"/>
      <c r="M47" s="23">
        <f>SUM(I47:L47)</f>
        <v>0</v>
      </c>
    </row>
    <row r="48" spans="1:13" ht="15.75" thickBot="1" x14ac:dyDescent="0.3">
      <c r="A48" s="28" t="s">
        <v>110</v>
      </c>
      <c r="B48" s="25" t="s">
        <v>111</v>
      </c>
      <c r="C48" s="51"/>
      <c r="D48" s="58"/>
      <c r="E48" s="58"/>
      <c r="F48" s="58"/>
      <c r="G48" s="25"/>
      <c r="H48" s="25"/>
      <c r="I48" s="58"/>
      <c r="J48" s="58"/>
      <c r="K48" s="58"/>
      <c r="L48" s="58"/>
      <c r="M48" s="23"/>
    </row>
    <row r="49" spans="1:13" ht="13.5" customHeight="1" thickBot="1" x14ac:dyDescent="0.3">
      <c r="A49" s="28"/>
      <c r="B49" s="25" t="s">
        <v>112</v>
      </c>
      <c r="C49" s="51" t="s">
        <v>113</v>
      </c>
      <c r="D49" s="64">
        <v>324</v>
      </c>
      <c r="E49" s="64">
        <v>108</v>
      </c>
      <c r="F49" s="64">
        <v>216</v>
      </c>
      <c r="G49" s="25">
        <v>120</v>
      </c>
      <c r="H49" s="25">
        <v>96</v>
      </c>
      <c r="I49" s="58">
        <v>36</v>
      </c>
      <c r="J49" s="58">
        <v>28</v>
      </c>
      <c r="K49" s="58">
        <v>40</v>
      </c>
      <c r="L49" s="58">
        <v>32</v>
      </c>
      <c r="M49" s="23">
        <f>SUM(I49:L49)</f>
        <v>136</v>
      </c>
    </row>
    <row r="50" spans="1:13" ht="18" customHeight="1" thickBot="1" x14ac:dyDescent="0.3">
      <c r="A50" s="28" t="s">
        <v>114</v>
      </c>
      <c r="B50" s="25" t="s">
        <v>115</v>
      </c>
      <c r="C50" s="51"/>
      <c r="D50" s="64"/>
      <c r="E50" s="64"/>
      <c r="F50" s="64" t="s">
        <v>116</v>
      </c>
      <c r="G50" s="25"/>
      <c r="H50" s="25"/>
      <c r="I50" s="58" t="s">
        <v>117</v>
      </c>
      <c r="J50" s="58"/>
      <c r="K50" s="58"/>
      <c r="L50" s="58" t="s">
        <v>117</v>
      </c>
      <c r="M50" s="23"/>
    </row>
    <row r="51" spans="1:13" ht="15.75" thickBot="1" x14ac:dyDescent="0.3">
      <c r="A51" s="28"/>
      <c r="B51" s="25" t="s">
        <v>119</v>
      </c>
      <c r="C51" s="51" t="s">
        <v>84</v>
      </c>
      <c r="D51" s="64">
        <v>156</v>
      </c>
      <c r="E51" s="64">
        <v>52</v>
      </c>
      <c r="F51" s="64">
        <v>104</v>
      </c>
      <c r="G51" s="25">
        <v>50</v>
      </c>
      <c r="H51" s="25">
        <v>54</v>
      </c>
      <c r="I51" s="58">
        <v>20</v>
      </c>
      <c r="J51" s="58">
        <v>24</v>
      </c>
      <c r="K51" s="58">
        <v>30</v>
      </c>
      <c r="L51" s="58">
        <v>30</v>
      </c>
      <c r="M51" s="23">
        <f>SUM(I51:L51)</f>
        <v>104</v>
      </c>
    </row>
    <row r="52" spans="1:13" ht="16.5" customHeight="1" thickBot="1" x14ac:dyDescent="0.3">
      <c r="A52" s="28" t="s">
        <v>120</v>
      </c>
      <c r="B52" s="25" t="s">
        <v>115</v>
      </c>
      <c r="C52" s="51"/>
      <c r="D52" s="64"/>
      <c r="E52" s="64"/>
      <c r="F52" s="64" t="s">
        <v>118</v>
      </c>
      <c r="G52" s="25"/>
      <c r="H52" s="25"/>
      <c r="I52" s="58" t="s">
        <v>117</v>
      </c>
      <c r="J52" s="58"/>
      <c r="K52" s="58"/>
      <c r="L52" s="58" t="s">
        <v>117</v>
      </c>
      <c r="M52" s="23"/>
    </row>
    <row r="53" spans="1:13" ht="15.75" thickBot="1" x14ac:dyDescent="0.3">
      <c r="A53" s="28"/>
      <c r="B53" s="25" t="s">
        <v>121</v>
      </c>
      <c r="C53" s="51" t="s">
        <v>33</v>
      </c>
      <c r="D53" s="64">
        <v>48</v>
      </c>
      <c r="E53" s="64">
        <v>16</v>
      </c>
      <c r="F53" s="64">
        <v>32</v>
      </c>
      <c r="G53" s="25">
        <v>10</v>
      </c>
      <c r="H53" s="25">
        <v>22</v>
      </c>
      <c r="I53" s="58"/>
      <c r="J53" s="58"/>
      <c r="K53" s="58"/>
      <c r="L53" s="58"/>
      <c r="M53" s="23" t="e">
        <f>SUM(#REF!)</f>
        <v>#REF!</v>
      </c>
    </row>
    <row r="54" spans="1:13" ht="15" customHeight="1" thickBot="1" x14ac:dyDescent="0.3">
      <c r="A54" s="28" t="s">
        <v>122</v>
      </c>
      <c r="B54" s="25" t="s">
        <v>123</v>
      </c>
      <c r="C54" s="51"/>
      <c r="D54" s="64"/>
      <c r="E54" s="64"/>
      <c r="F54" s="64" t="s">
        <v>124</v>
      </c>
      <c r="G54" s="25"/>
      <c r="H54" s="25"/>
      <c r="I54" s="58" t="s">
        <v>118</v>
      </c>
      <c r="J54" s="58"/>
      <c r="K54" s="58"/>
      <c r="L54" s="58" t="s">
        <v>125</v>
      </c>
      <c r="M54" s="23">
        <f t="shared" ref="M54:M63" si="4">SUM(I54:L54)</f>
        <v>0</v>
      </c>
    </row>
    <row r="55" spans="1:13" ht="34.5" thickBot="1" x14ac:dyDescent="0.3">
      <c r="A55" s="28" t="s">
        <v>126</v>
      </c>
      <c r="B55" s="25" t="s">
        <v>127</v>
      </c>
      <c r="C55" s="51" t="s">
        <v>128</v>
      </c>
      <c r="D55" s="58">
        <v>348</v>
      </c>
      <c r="E55" s="58">
        <v>116</v>
      </c>
      <c r="F55" s="58">
        <v>232</v>
      </c>
      <c r="G55" s="25">
        <v>90</v>
      </c>
      <c r="H55" s="25">
        <v>142</v>
      </c>
      <c r="I55" s="58">
        <v>24</v>
      </c>
      <c r="J55" s="58">
        <v>36</v>
      </c>
      <c r="K55" s="58">
        <v>28</v>
      </c>
      <c r="L55" s="58">
        <v>36</v>
      </c>
      <c r="M55" s="23">
        <f t="shared" si="4"/>
        <v>124</v>
      </c>
    </row>
    <row r="56" spans="1:13" ht="18" customHeight="1" thickBot="1" x14ac:dyDescent="0.3">
      <c r="A56" s="28" t="s">
        <v>122</v>
      </c>
      <c r="B56" s="25" t="s">
        <v>129</v>
      </c>
      <c r="C56" s="51"/>
      <c r="D56" s="58"/>
      <c r="E56" s="58"/>
      <c r="F56" s="58" t="s">
        <v>116</v>
      </c>
      <c r="G56" s="25"/>
      <c r="H56" s="25"/>
      <c r="I56" s="58" t="s">
        <v>117</v>
      </c>
      <c r="J56" s="58"/>
      <c r="K56" s="58"/>
      <c r="L56" s="58" t="s">
        <v>117</v>
      </c>
      <c r="M56" s="23">
        <f t="shared" si="4"/>
        <v>0</v>
      </c>
    </row>
    <row r="57" spans="1:13" ht="57.75" customHeight="1" thickBot="1" x14ac:dyDescent="0.3">
      <c r="A57" s="27" t="s">
        <v>130</v>
      </c>
      <c r="B57" s="26" t="s">
        <v>131</v>
      </c>
      <c r="C57" s="4" t="s">
        <v>132</v>
      </c>
      <c r="D57" s="54">
        <v>744</v>
      </c>
      <c r="E57" s="54">
        <v>210</v>
      </c>
      <c r="F57" s="54"/>
      <c r="G57" s="26"/>
      <c r="H57" s="26"/>
      <c r="I57" s="54"/>
      <c r="J57" s="54"/>
      <c r="K57" s="54"/>
      <c r="L57" s="54"/>
      <c r="M57" s="23">
        <f t="shared" si="4"/>
        <v>0</v>
      </c>
    </row>
    <row r="58" spans="1:13" ht="27" customHeight="1" thickBot="1" x14ac:dyDescent="0.3">
      <c r="A58" s="28" t="s">
        <v>133</v>
      </c>
      <c r="B58" s="25" t="s">
        <v>134</v>
      </c>
      <c r="C58" s="51" t="s">
        <v>135</v>
      </c>
      <c r="D58" s="58">
        <v>330</v>
      </c>
      <c r="E58" s="58">
        <v>110</v>
      </c>
      <c r="F58" s="58">
        <v>220</v>
      </c>
      <c r="G58" s="25">
        <v>110</v>
      </c>
      <c r="H58" s="25">
        <v>110</v>
      </c>
      <c r="I58" s="58">
        <v>30</v>
      </c>
      <c r="J58" s="58">
        <v>30</v>
      </c>
      <c r="K58" s="58">
        <v>26</v>
      </c>
      <c r="L58" s="58">
        <v>30</v>
      </c>
      <c r="M58" s="23">
        <f t="shared" si="4"/>
        <v>116</v>
      </c>
    </row>
    <row r="59" spans="1:13" ht="24.75" customHeight="1" thickBot="1" x14ac:dyDescent="0.3">
      <c r="A59" s="28" t="s">
        <v>136</v>
      </c>
      <c r="B59" s="25" t="s">
        <v>137</v>
      </c>
      <c r="C59" s="51" t="s">
        <v>138</v>
      </c>
      <c r="D59" s="58">
        <v>300</v>
      </c>
      <c r="E59" s="58">
        <v>100</v>
      </c>
      <c r="F59" s="58">
        <v>200</v>
      </c>
      <c r="G59" s="25">
        <v>100</v>
      </c>
      <c r="H59" s="25">
        <v>100</v>
      </c>
      <c r="I59" s="58">
        <v>28</v>
      </c>
      <c r="J59" s="58">
        <v>24</v>
      </c>
      <c r="K59" s="58">
        <v>32</v>
      </c>
      <c r="L59" s="58">
        <v>32</v>
      </c>
      <c r="M59" s="23">
        <f t="shared" si="4"/>
        <v>116</v>
      </c>
    </row>
    <row r="60" spans="1:13" ht="16.5" customHeight="1" thickBot="1" x14ac:dyDescent="0.3">
      <c r="A60" s="28" t="s">
        <v>139</v>
      </c>
      <c r="B60" s="25" t="s">
        <v>129</v>
      </c>
      <c r="C60" s="51"/>
      <c r="D60" s="58"/>
      <c r="E60" s="58"/>
      <c r="F60" s="58" t="s">
        <v>140</v>
      </c>
      <c r="G60" s="25"/>
      <c r="H60" s="25"/>
      <c r="I60" s="58" t="s">
        <v>118</v>
      </c>
      <c r="J60" s="58"/>
      <c r="K60" s="58"/>
      <c r="L60" s="58" t="s">
        <v>118</v>
      </c>
      <c r="M60" s="23">
        <f t="shared" si="4"/>
        <v>0</v>
      </c>
    </row>
    <row r="61" spans="1:13" ht="95.25" thickBot="1" x14ac:dyDescent="0.3">
      <c r="A61" s="27" t="s">
        <v>141</v>
      </c>
      <c r="B61" s="26" t="s">
        <v>142</v>
      </c>
      <c r="C61" s="4" t="s">
        <v>143</v>
      </c>
      <c r="D61" s="54">
        <v>693</v>
      </c>
      <c r="E61" s="54">
        <v>159</v>
      </c>
      <c r="F61" s="54"/>
      <c r="G61" s="26"/>
      <c r="H61" s="26"/>
      <c r="I61" s="54"/>
      <c r="J61" s="54"/>
      <c r="K61" s="54"/>
      <c r="L61" s="54"/>
      <c r="M61" s="23">
        <f t="shared" si="4"/>
        <v>0</v>
      </c>
    </row>
    <row r="62" spans="1:13" ht="36" customHeight="1" thickBot="1" x14ac:dyDescent="0.3">
      <c r="A62" s="28" t="s">
        <v>144</v>
      </c>
      <c r="B62" s="25" t="s">
        <v>145</v>
      </c>
      <c r="C62" s="51" t="s">
        <v>146</v>
      </c>
      <c r="D62" s="58">
        <v>477</v>
      </c>
      <c r="E62" s="58">
        <v>159</v>
      </c>
      <c r="F62" s="58">
        <v>318</v>
      </c>
      <c r="G62" s="25">
        <v>156</v>
      </c>
      <c r="H62" s="25">
        <v>162</v>
      </c>
      <c r="I62" s="58">
        <v>42</v>
      </c>
      <c r="J62" s="58">
        <v>42</v>
      </c>
      <c r="K62" s="58">
        <v>42</v>
      </c>
      <c r="L62" s="58">
        <v>48</v>
      </c>
      <c r="M62" s="23">
        <f t="shared" si="4"/>
        <v>174</v>
      </c>
    </row>
    <row r="63" spans="1:13" ht="17.25" customHeight="1" x14ac:dyDescent="0.25">
      <c r="A63" s="31" t="s">
        <v>147</v>
      </c>
      <c r="B63" s="34" t="s">
        <v>129</v>
      </c>
      <c r="C63" s="49"/>
      <c r="D63" s="82"/>
      <c r="E63" s="82"/>
      <c r="F63" s="82" t="s">
        <v>148</v>
      </c>
      <c r="G63" s="34"/>
      <c r="H63" s="34"/>
      <c r="I63" s="82" t="s">
        <v>117</v>
      </c>
      <c r="J63" s="82"/>
      <c r="K63" s="82"/>
      <c r="L63" s="82" t="s">
        <v>118</v>
      </c>
      <c r="M63" s="86">
        <f t="shared" si="4"/>
        <v>0</v>
      </c>
    </row>
    <row r="64" spans="1:13" x14ac:dyDescent="0.25">
      <c r="A64" s="38"/>
      <c r="B64" s="38"/>
      <c r="C64" s="41"/>
      <c r="D64" s="87"/>
      <c r="E64" s="87"/>
      <c r="F64" s="87">
        <f>SUM(F49:F63)</f>
        <v>1322</v>
      </c>
      <c r="G64" s="38">
        <f>SUM(G49:G63)</f>
        <v>636</v>
      </c>
      <c r="H64" s="38">
        <f>SUM(H49:H63)</f>
        <v>686</v>
      </c>
      <c r="I64" s="87">
        <f t="shared" ref="I64:L64" si="5">SUM(I49:I63)</f>
        <v>180</v>
      </c>
      <c r="J64" s="87">
        <f t="shared" si="5"/>
        <v>184</v>
      </c>
      <c r="K64" s="87">
        <f t="shared" si="5"/>
        <v>198</v>
      </c>
      <c r="L64" s="87">
        <f t="shared" si="5"/>
        <v>208</v>
      </c>
      <c r="M64" s="23" t="e">
        <f>SUM(M12:M63)</f>
        <v>#REF!</v>
      </c>
    </row>
    <row r="65" spans="1:13" s="33" customFormat="1" ht="54.75" customHeight="1" x14ac:dyDescent="0.25">
      <c r="A65" s="38"/>
      <c r="B65" s="38" t="s">
        <v>150</v>
      </c>
      <c r="C65" s="39" t="s">
        <v>151</v>
      </c>
      <c r="D65" s="90">
        <v>4938</v>
      </c>
      <c r="E65" s="90">
        <v>1646</v>
      </c>
      <c r="F65" s="90">
        <f>SUM(F12:F64)</f>
        <v>6330</v>
      </c>
      <c r="G65" s="91">
        <v>1466</v>
      </c>
      <c r="H65" s="91">
        <v>2456</v>
      </c>
      <c r="I65" s="87"/>
      <c r="J65" s="87"/>
      <c r="K65" s="87"/>
      <c r="L65" s="87"/>
      <c r="M65" s="23"/>
    </row>
    <row r="66" spans="1:13" ht="34.5" thickBot="1" x14ac:dyDescent="0.3">
      <c r="A66" s="28" t="s">
        <v>152</v>
      </c>
      <c r="B66" s="25" t="s">
        <v>153</v>
      </c>
      <c r="C66" s="51"/>
      <c r="D66" s="58"/>
      <c r="E66" s="58"/>
      <c r="F66" s="58"/>
      <c r="G66" s="25"/>
      <c r="H66" s="25"/>
      <c r="I66" s="58"/>
      <c r="J66" s="58"/>
      <c r="K66" s="58"/>
      <c r="L66" s="58"/>
      <c r="M66" s="23"/>
    </row>
    <row r="67" spans="1:13" ht="31.5" customHeight="1" thickBot="1" x14ac:dyDescent="0.3">
      <c r="A67" s="28" t="s">
        <v>155</v>
      </c>
      <c r="B67" s="25" t="s">
        <v>156</v>
      </c>
      <c r="C67" s="51"/>
      <c r="D67" s="58"/>
      <c r="E67" s="58"/>
      <c r="F67" s="58"/>
      <c r="G67" s="25"/>
      <c r="H67" s="25"/>
      <c r="I67" s="58"/>
      <c r="J67" s="58"/>
      <c r="K67" s="58"/>
      <c r="L67" s="58"/>
      <c r="M67" s="23"/>
    </row>
    <row r="68" spans="1:13" ht="39" customHeight="1" x14ac:dyDescent="0.25">
      <c r="A68" s="31" t="s">
        <v>158</v>
      </c>
      <c r="B68" s="34" t="s">
        <v>159</v>
      </c>
      <c r="C68" s="49"/>
      <c r="D68" s="82"/>
      <c r="E68" s="82"/>
      <c r="F68" s="82"/>
      <c r="G68" s="34"/>
      <c r="H68" s="34"/>
      <c r="I68" s="82"/>
      <c r="J68" s="82"/>
      <c r="K68" s="82"/>
      <c r="L68" s="82"/>
      <c r="M68" s="86"/>
    </row>
    <row r="69" spans="1:13" ht="21.75" customHeight="1" x14ac:dyDescent="0.25">
      <c r="A69" s="38" t="s">
        <v>160</v>
      </c>
      <c r="B69" s="38" t="s">
        <v>161</v>
      </c>
      <c r="C69" s="41"/>
      <c r="D69" s="36"/>
      <c r="E69" s="36"/>
      <c r="F69" s="36"/>
      <c r="G69" s="41"/>
      <c r="H69" s="41"/>
      <c r="I69" s="36"/>
      <c r="J69" s="36"/>
      <c r="K69" s="36"/>
      <c r="L69" s="36"/>
      <c r="M69" s="13"/>
    </row>
    <row r="70" spans="1:13" ht="30" customHeight="1" x14ac:dyDescent="0.25">
      <c r="A70" s="161" t="s">
        <v>163</v>
      </c>
      <c r="B70" s="161"/>
      <c r="C70" s="161"/>
      <c r="D70" s="162"/>
      <c r="E70" s="163" t="s">
        <v>165</v>
      </c>
      <c r="F70" s="164"/>
      <c r="G70" s="165" t="s">
        <v>166</v>
      </c>
      <c r="H70" s="166"/>
      <c r="I70" s="185"/>
      <c r="J70" s="52"/>
      <c r="K70" s="52"/>
      <c r="L70" s="185"/>
      <c r="M70" s="32"/>
    </row>
    <row r="71" spans="1:13" ht="30" customHeight="1" thickBot="1" x14ac:dyDescent="0.3">
      <c r="A71" s="175" t="s">
        <v>164</v>
      </c>
      <c r="B71" s="175"/>
      <c r="C71" s="175"/>
      <c r="D71" s="162"/>
      <c r="E71" s="163"/>
      <c r="F71" s="164"/>
      <c r="G71" s="168"/>
      <c r="H71" s="169"/>
      <c r="I71" s="186"/>
      <c r="J71" s="50"/>
      <c r="K71" s="50"/>
      <c r="L71" s="186"/>
      <c r="M71" s="13"/>
    </row>
    <row r="72" spans="1:13" ht="28.5" customHeight="1" thickBot="1" x14ac:dyDescent="0.3">
      <c r="A72" s="175" t="s">
        <v>156</v>
      </c>
      <c r="B72" s="175"/>
      <c r="C72" s="175"/>
      <c r="D72" s="162"/>
      <c r="E72" s="163"/>
      <c r="F72" s="164"/>
      <c r="G72" s="176" t="s">
        <v>167</v>
      </c>
      <c r="H72" s="177"/>
      <c r="I72" s="6">
        <v>36</v>
      </c>
      <c r="J72" s="6"/>
      <c r="K72" s="6"/>
      <c r="L72" s="6">
        <v>36</v>
      </c>
      <c r="M72" s="13"/>
    </row>
    <row r="73" spans="1:13" ht="15.75" thickBot="1" x14ac:dyDescent="0.3">
      <c r="A73" s="181" t="s">
        <v>168</v>
      </c>
      <c r="B73" s="161"/>
      <c r="C73" s="161"/>
      <c r="D73" s="162"/>
      <c r="E73" s="163"/>
      <c r="F73" s="164"/>
      <c r="G73" s="176" t="s">
        <v>172</v>
      </c>
      <c r="H73" s="177"/>
      <c r="I73" s="6">
        <v>144</v>
      </c>
      <c r="J73" s="6"/>
      <c r="K73" s="6"/>
      <c r="L73" s="6">
        <v>180</v>
      </c>
      <c r="M73" s="13"/>
    </row>
    <row r="74" spans="1:13" ht="27.75" customHeight="1" thickBot="1" x14ac:dyDescent="0.3">
      <c r="A74" s="165" t="s">
        <v>169</v>
      </c>
      <c r="B74" s="166"/>
      <c r="C74" s="166"/>
      <c r="D74" s="167"/>
      <c r="E74" s="163"/>
      <c r="F74" s="164"/>
      <c r="G74" s="176" t="s">
        <v>173</v>
      </c>
      <c r="H74" s="177"/>
      <c r="I74" s="6" t="s">
        <v>36</v>
      </c>
      <c r="J74" s="6"/>
      <c r="K74" s="6"/>
      <c r="L74" s="6" t="s">
        <v>36</v>
      </c>
      <c r="M74" s="13"/>
    </row>
    <row r="75" spans="1:13" ht="30" customHeight="1" thickBot="1" x14ac:dyDescent="0.3">
      <c r="A75" s="165" t="s">
        <v>170</v>
      </c>
      <c r="B75" s="166"/>
      <c r="C75" s="166"/>
      <c r="D75" s="167"/>
      <c r="E75" s="163"/>
      <c r="F75" s="164"/>
      <c r="G75" s="176" t="s">
        <v>174</v>
      </c>
      <c r="H75" s="177"/>
      <c r="I75" s="6">
        <v>2</v>
      </c>
      <c r="J75" s="6"/>
      <c r="K75" s="6"/>
      <c r="L75" s="6">
        <v>2</v>
      </c>
      <c r="M75" s="13"/>
    </row>
    <row r="76" spans="1:13" ht="30" customHeight="1" thickBot="1" x14ac:dyDescent="0.3">
      <c r="A76" s="165" t="s">
        <v>171</v>
      </c>
      <c r="B76" s="166"/>
      <c r="C76" s="166"/>
      <c r="D76" s="167"/>
      <c r="E76" s="163"/>
      <c r="F76" s="164"/>
      <c r="G76" s="176" t="s">
        <v>175</v>
      </c>
      <c r="H76" s="177"/>
      <c r="I76" s="6">
        <v>1</v>
      </c>
      <c r="J76" s="6"/>
      <c r="K76" s="6"/>
      <c r="L76" s="6">
        <v>4</v>
      </c>
      <c r="M76" s="13"/>
    </row>
    <row r="77" spans="1:13" ht="15.75" thickBot="1" x14ac:dyDescent="0.3">
      <c r="A77" s="182"/>
      <c r="B77" s="183"/>
      <c r="C77" s="183"/>
      <c r="D77" s="184"/>
      <c r="E77" s="163"/>
      <c r="F77" s="164"/>
      <c r="G77" s="176" t="s">
        <v>176</v>
      </c>
      <c r="H77" s="177"/>
      <c r="I77" s="6">
        <v>2</v>
      </c>
      <c r="J77" s="6"/>
      <c r="K77" s="6"/>
      <c r="L77" s="6">
        <v>3</v>
      </c>
      <c r="M77" s="13"/>
    </row>
    <row r="78" spans="1:13" ht="15.75" thickBot="1" x14ac:dyDescent="0.3">
      <c r="A78" s="168"/>
      <c r="B78" s="169"/>
      <c r="C78" s="169"/>
      <c r="D78" s="170"/>
      <c r="E78" s="179"/>
      <c r="F78" s="180"/>
      <c r="G78" s="176" t="s">
        <v>177</v>
      </c>
      <c r="H78" s="177"/>
      <c r="I78" s="6">
        <v>1</v>
      </c>
      <c r="J78" s="6"/>
      <c r="K78" s="6"/>
      <c r="L78" s="6">
        <v>1</v>
      </c>
      <c r="M78" s="13"/>
    </row>
    <row r="79" spans="1:13" x14ac:dyDescent="0.25">
      <c r="A79" s="1" t="s">
        <v>14</v>
      </c>
    </row>
    <row r="80" spans="1:13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</sheetData>
  <mergeCells count="44">
    <mergeCell ref="A78:D78"/>
    <mergeCell ref="E78:F78"/>
    <mergeCell ref="G78:H78"/>
    <mergeCell ref="A73:D73"/>
    <mergeCell ref="E73:F77"/>
    <mergeCell ref="G73:H73"/>
    <mergeCell ref="A74:D74"/>
    <mergeCell ref="G74:H74"/>
    <mergeCell ref="A75:D75"/>
    <mergeCell ref="G75:H75"/>
    <mergeCell ref="A76:D76"/>
    <mergeCell ref="G76:H76"/>
    <mergeCell ref="A77:D77"/>
    <mergeCell ref="G77:H77"/>
    <mergeCell ref="A70:D70"/>
    <mergeCell ref="E70:F72"/>
    <mergeCell ref="G70:H71"/>
    <mergeCell ref="I70:I71"/>
    <mergeCell ref="L70:L71"/>
    <mergeCell ref="A71:D71"/>
    <mergeCell ref="A72:D72"/>
    <mergeCell ref="G72:H72"/>
    <mergeCell ref="I32:I33"/>
    <mergeCell ref="L32:L33"/>
    <mergeCell ref="B10:C10"/>
    <mergeCell ref="A32:A33"/>
    <mergeCell ref="B32:B33"/>
    <mergeCell ref="C32:C33"/>
    <mergeCell ref="D32:D33"/>
    <mergeCell ref="E32:E33"/>
    <mergeCell ref="F32:F33"/>
    <mergeCell ref="G32:G33"/>
    <mergeCell ref="H32:H33"/>
    <mergeCell ref="G7:H7"/>
    <mergeCell ref="I7:J7"/>
    <mergeCell ref="K7:L7"/>
    <mergeCell ref="C5:C8"/>
    <mergeCell ref="D5:H5"/>
    <mergeCell ref="I5:L5"/>
    <mergeCell ref="D6:D8"/>
    <mergeCell ref="E6:E8"/>
    <mergeCell ref="F6:H6"/>
    <mergeCell ref="I6:L6"/>
    <mergeCell ref="F7:F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46" workbookViewId="0">
      <selection activeCell="P65" sqref="P65"/>
    </sheetView>
  </sheetViews>
  <sheetFormatPr defaultRowHeight="15" x14ac:dyDescent="0.25"/>
  <cols>
    <col min="1" max="1" width="10.42578125" customWidth="1"/>
    <col min="2" max="2" width="19" customWidth="1"/>
    <col min="3" max="3" width="8.85546875" customWidth="1"/>
    <col min="4" max="4" width="4.5703125" customWidth="1"/>
    <col min="5" max="5" width="5" customWidth="1"/>
    <col min="6" max="6" width="5.42578125" customWidth="1"/>
    <col min="7" max="7" width="4.7109375" customWidth="1"/>
    <col min="8" max="8" width="5.28515625" customWidth="1"/>
    <col min="9" max="9" width="3.7109375" customWidth="1"/>
    <col min="10" max="10" width="6.7109375" customWidth="1"/>
    <col min="11" max="12" width="5.42578125" customWidth="1"/>
    <col min="13" max="13" width="6.42578125" customWidth="1"/>
    <col min="14" max="14" width="7.140625" customWidth="1"/>
  </cols>
  <sheetData>
    <row r="1" spans="1:14" x14ac:dyDescent="0.25">
      <c r="A1" s="1"/>
    </row>
    <row r="2" spans="1:14" x14ac:dyDescent="0.25">
      <c r="A2" s="1" t="s">
        <v>184</v>
      </c>
    </row>
    <row r="3" spans="1:14" x14ac:dyDescent="0.25">
      <c r="A3" s="1"/>
    </row>
    <row r="4" spans="1:14" ht="15.75" thickBot="1" x14ac:dyDescent="0.3">
      <c r="A4" s="1"/>
    </row>
    <row r="5" spans="1:14" ht="28.5" customHeight="1" thickBot="1" x14ac:dyDescent="0.3">
      <c r="A5" s="42"/>
      <c r="B5" s="48"/>
      <c r="C5" s="135" t="s">
        <v>2</v>
      </c>
      <c r="D5" s="138" t="s">
        <v>3</v>
      </c>
      <c r="E5" s="139"/>
      <c r="F5" s="139"/>
      <c r="G5" s="139"/>
      <c r="H5" s="139"/>
      <c r="I5" s="140"/>
      <c r="J5" s="139"/>
      <c r="K5" s="139"/>
      <c r="L5" s="139"/>
      <c r="M5" s="139"/>
      <c r="N5" s="13"/>
    </row>
    <row r="6" spans="1:14" ht="15.75" customHeight="1" thickBot="1" x14ac:dyDescent="0.3">
      <c r="A6" s="43"/>
      <c r="B6" s="49"/>
      <c r="C6" s="136"/>
      <c r="D6" s="135" t="s">
        <v>5</v>
      </c>
      <c r="E6" s="135" t="s">
        <v>6</v>
      </c>
      <c r="F6" s="141" t="s">
        <v>7</v>
      </c>
      <c r="G6" s="142"/>
      <c r="H6" s="142"/>
      <c r="I6" s="143"/>
      <c r="J6" s="144" t="s">
        <v>10</v>
      </c>
      <c r="K6" s="145"/>
      <c r="L6" s="145"/>
      <c r="M6" s="145"/>
      <c r="N6" s="13"/>
    </row>
    <row r="7" spans="1:14" ht="15.75" customHeight="1" thickBot="1" x14ac:dyDescent="0.3">
      <c r="A7" s="43"/>
      <c r="B7" s="49"/>
      <c r="C7" s="136"/>
      <c r="D7" s="136"/>
      <c r="E7" s="136"/>
      <c r="F7" s="135" t="s">
        <v>11</v>
      </c>
      <c r="G7" s="130" t="s">
        <v>12</v>
      </c>
      <c r="H7" s="131"/>
      <c r="I7" s="132"/>
      <c r="J7" s="133" t="s">
        <v>21</v>
      </c>
      <c r="K7" s="134"/>
      <c r="L7" s="133" t="s">
        <v>23</v>
      </c>
      <c r="M7" s="189"/>
      <c r="N7" s="13"/>
    </row>
    <row r="8" spans="1:14" ht="81.75" customHeight="1" thickBot="1" x14ac:dyDescent="0.3">
      <c r="A8" s="42" t="s">
        <v>0</v>
      </c>
      <c r="B8" s="49" t="s">
        <v>1</v>
      </c>
      <c r="C8" s="137"/>
      <c r="D8" s="137"/>
      <c r="E8" s="137"/>
      <c r="F8" s="137"/>
      <c r="G8" s="20" t="s">
        <v>25</v>
      </c>
      <c r="H8" s="21" t="s">
        <v>26</v>
      </c>
      <c r="I8" s="20" t="s">
        <v>27</v>
      </c>
      <c r="J8" s="18" t="s">
        <v>22</v>
      </c>
      <c r="K8" s="18"/>
      <c r="L8" s="18"/>
      <c r="M8" s="19" t="s">
        <v>24</v>
      </c>
      <c r="N8" s="13" t="s">
        <v>181</v>
      </c>
    </row>
    <row r="9" spans="1:14" ht="15.75" thickBot="1" x14ac:dyDescent="0.3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10">
        <v>18</v>
      </c>
      <c r="K9" s="10">
        <v>19</v>
      </c>
      <c r="L9" s="10">
        <v>20</v>
      </c>
      <c r="M9" s="14">
        <v>21</v>
      </c>
      <c r="N9" s="13"/>
    </row>
    <row r="10" spans="1:14" ht="21.75" customHeight="1" x14ac:dyDescent="0.25">
      <c r="A10" s="22"/>
      <c r="B10" s="151" t="s">
        <v>178</v>
      </c>
      <c r="C10" s="152"/>
      <c r="D10" s="40">
        <v>3456</v>
      </c>
      <c r="E10" s="40"/>
      <c r="F10" s="40">
        <v>2304</v>
      </c>
      <c r="G10" s="53"/>
      <c r="H10" s="53"/>
      <c r="I10" s="53"/>
      <c r="J10" s="24" t="s">
        <v>183</v>
      </c>
      <c r="K10" s="24" t="s">
        <v>182</v>
      </c>
      <c r="L10" s="24" t="s">
        <v>183</v>
      </c>
      <c r="M10" s="24" t="s">
        <v>182</v>
      </c>
      <c r="N10" s="23"/>
    </row>
    <row r="11" spans="1:14" ht="32.25" thickBot="1" x14ac:dyDescent="0.3">
      <c r="A11" s="47" t="s">
        <v>28</v>
      </c>
      <c r="B11" s="26" t="s">
        <v>29</v>
      </c>
      <c r="C11" s="4" t="s">
        <v>30</v>
      </c>
      <c r="D11" s="54">
        <v>660</v>
      </c>
      <c r="E11" s="54">
        <v>220</v>
      </c>
      <c r="F11" s="54"/>
      <c r="G11" s="26">
        <v>214</v>
      </c>
      <c r="H11" s="26">
        <v>436</v>
      </c>
      <c r="I11" s="26"/>
      <c r="J11" s="56">
        <v>90</v>
      </c>
      <c r="K11" s="56"/>
      <c r="L11" s="56"/>
      <c r="M11" s="57">
        <v>42</v>
      </c>
      <c r="N11" s="23"/>
    </row>
    <row r="12" spans="1:14" ht="15.75" thickBot="1" x14ac:dyDescent="0.3">
      <c r="A12" s="46" t="s">
        <v>31</v>
      </c>
      <c r="B12" s="25" t="s">
        <v>32</v>
      </c>
      <c r="C12" s="51" t="s">
        <v>33</v>
      </c>
      <c r="D12" s="58">
        <v>72</v>
      </c>
      <c r="E12" s="58">
        <v>24</v>
      </c>
      <c r="F12" s="58">
        <v>48</v>
      </c>
      <c r="G12" s="25">
        <v>48</v>
      </c>
      <c r="H12" s="25">
        <v>0</v>
      </c>
      <c r="I12" s="25"/>
      <c r="J12" s="60">
        <v>0</v>
      </c>
      <c r="K12" s="60"/>
      <c r="L12" s="60"/>
      <c r="M12" s="61">
        <v>0</v>
      </c>
      <c r="N12" s="23">
        <f t="shared" ref="N12:N19" si="0">SUM(J12:M12)</f>
        <v>0</v>
      </c>
    </row>
    <row r="13" spans="1:14" ht="15.75" thickBot="1" x14ac:dyDescent="0.3">
      <c r="A13" s="46" t="s">
        <v>34</v>
      </c>
      <c r="B13" s="25" t="s">
        <v>35</v>
      </c>
      <c r="C13" s="51" t="s">
        <v>36</v>
      </c>
      <c r="D13" s="58">
        <v>72</v>
      </c>
      <c r="E13" s="58">
        <v>24</v>
      </c>
      <c r="F13" s="58">
        <v>48</v>
      </c>
      <c r="G13" s="25">
        <v>48</v>
      </c>
      <c r="H13" s="25">
        <v>0</v>
      </c>
      <c r="I13" s="25"/>
      <c r="J13" s="60">
        <v>0</v>
      </c>
      <c r="K13" s="60"/>
      <c r="L13" s="60"/>
      <c r="M13" s="61">
        <v>0</v>
      </c>
      <c r="N13" s="23">
        <f t="shared" si="0"/>
        <v>0</v>
      </c>
    </row>
    <row r="14" spans="1:14" ht="15.75" thickBot="1" x14ac:dyDescent="0.3">
      <c r="A14" s="46" t="s">
        <v>37</v>
      </c>
      <c r="B14" s="25" t="s">
        <v>38</v>
      </c>
      <c r="C14" s="51" t="s">
        <v>39</v>
      </c>
      <c r="D14" s="58">
        <v>258</v>
      </c>
      <c r="E14" s="58">
        <v>86</v>
      </c>
      <c r="F14" s="58">
        <v>172</v>
      </c>
      <c r="G14" s="25">
        <v>0</v>
      </c>
      <c r="H14" s="25">
        <v>172</v>
      </c>
      <c r="I14" s="25"/>
      <c r="J14" s="60">
        <v>0</v>
      </c>
      <c r="K14" s="60">
        <v>28</v>
      </c>
      <c r="L14" s="60"/>
      <c r="M14" s="61">
        <v>0</v>
      </c>
      <c r="N14" s="23">
        <f t="shared" si="0"/>
        <v>28</v>
      </c>
    </row>
    <row r="15" spans="1:14" ht="15.75" thickBot="1" x14ac:dyDescent="0.3">
      <c r="A15" s="46" t="s">
        <v>40</v>
      </c>
      <c r="B15" s="25" t="s">
        <v>41</v>
      </c>
      <c r="C15" s="51" t="s">
        <v>42</v>
      </c>
      <c r="D15" s="58">
        <v>344</v>
      </c>
      <c r="E15" s="58">
        <v>172</v>
      </c>
      <c r="F15" s="58">
        <v>172</v>
      </c>
      <c r="G15" s="25">
        <v>2</v>
      </c>
      <c r="H15" s="25">
        <v>170</v>
      </c>
      <c r="I15" s="25"/>
      <c r="J15" s="60"/>
      <c r="K15" s="60">
        <v>34</v>
      </c>
      <c r="L15" s="60"/>
      <c r="M15" s="61">
        <v>0</v>
      </c>
      <c r="N15" s="23">
        <f t="shared" si="0"/>
        <v>34</v>
      </c>
    </row>
    <row r="16" spans="1:14" ht="23.25" thickBot="1" x14ac:dyDescent="0.3">
      <c r="A16" s="46" t="s">
        <v>43</v>
      </c>
      <c r="B16" s="25" t="s">
        <v>44</v>
      </c>
      <c r="C16" s="51" t="s">
        <v>36</v>
      </c>
      <c r="D16" s="64">
        <v>48</v>
      </c>
      <c r="E16" s="64">
        <v>16</v>
      </c>
      <c r="F16" s="64">
        <v>40</v>
      </c>
      <c r="G16" s="25">
        <v>0</v>
      </c>
      <c r="H16" s="25">
        <v>40</v>
      </c>
      <c r="I16" s="25"/>
      <c r="J16" s="60">
        <v>0</v>
      </c>
      <c r="K16" s="60"/>
      <c r="L16" s="60"/>
      <c r="M16" s="61">
        <v>0</v>
      </c>
      <c r="N16" s="23">
        <f t="shared" si="0"/>
        <v>0</v>
      </c>
    </row>
    <row r="17" spans="1:14" ht="23.25" thickBot="1" x14ac:dyDescent="0.3">
      <c r="A17" s="46" t="s">
        <v>45</v>
      </c>
      <c r="B17" s="25" t="s">
        <v>46</v>
      </c>
      <c r="C17" s="51" t="s">
        <v>36</v>
      </c>
      <c r="D17" s="64">
        <v>60</v>
      </c>
      <c r="E17" s="64">
        <v>20</v>
      </c>
      <c r="F17" s="64">
        <v>40</v>
      </c>
      <c r="G17" s="25">
        <v>0</v>
      </c>
      <c r="H17" s="25">
        <v>40</v>
      </c>
      <c r="I17" s="25"/>
      <c r="J17" s="60">
        <v>0</v>
      </c>
      <c r="K17" s="60"/>
      <c r="L17" s="60"/>
      <c r="M17" s="61">
        <v>0</v>
      </c>
      <c r="N17" s="23">
        <f t="shared" si="0"/>
        <v>0</v>
      </c>
    </row>
    <row r="18" spans="1:14" ht="15.75" thickBot="1" x14ac:dyDescent="0.3">
      <c r="A18" s="46" t="s">
        <v>47</v>
      </c>
      <c r="B18" s="25" t="s">
        <v>180</v>
      </c>
      <c r="C18" s="51" t="s">
        <v>36</v>
      </c>
      <c r="D18" s="64">
        <v>63</v>
      </c>
      <c r="E18" s="64">
        <v>21</v>
      </c>
      <c r="F18" s="64">
        <v>50</v>
      </c>
      <c r="G18" s="25">
        <v>50</v>
      </c>
      <c r="H18" s="25">
        <v>0</v>
      </c>
      <c r="I18" s="25"/>
      <c r="J18" s="60">
        <v>0</v>
      </c>
      <c r="K18" s="60"/>
      <c r="L18" s="60"/>
      <c r="M18" s="61">
        <v>0</v>
      </c>
      <c r="N18" s="23">
        <f t="shared" si="0"/>
        <v>0</v>
      </c>
    </row>
    <row r="19" spans="1:14" ht="15.75" thickBot="1" x14ac:dyDescent="0.3">
      <c r="A19" s="46" t="s">
        <v>48</v>
      </c>
      <c r="B19" s="25" t="s">
        <v>49</v>
      </c>
      <c r="C19" s="51" t="s">
        <v>36</v>
      </c>
      <c r="D19" s="64">
        <v>48</v>
      </c>
      <c r="E19" s="64">
        <v>16</v>
      </c>
      <c r="F19" s="64">
        <v>30</v>
      </c>
      <c r="G19" s="25">
        <v>30</v>
      </c>
      <c r="H19" s="25">
        <v>0</v>
      </c>
      <c r="I19" s="25"/>
      <c r="J19" s="60">
        <v>0</v>
      </c>
      <c r="K19" s="60"/>
      <c r="L19" s="60"/>
      <c r="M19" s="61">
        <v>0</v>
      </c>
      <c r="N19" s="23">
        <f t="shared" si="0"/>
        <v>0</v>
      </c>
    </row>
    <row r="20" spans="1:14" ht="15.75" thickBot="1" x14ac:dyDescent="0.3">
      <c r="A20" s="46"/>
      <c r="B20" s="25"/>
      <c r="C20" s="51"/>
      <c r="D20" s="64"/>
      <c r="E20" s="64"/>
      <c r="F20" s="64">
        <f>SUM(F12:F19)</f>
        <v>600</v>
      </c>
      <c r="G20" s="25">
        <f>SUM(G12:G19)</f>
        <v>178</v>
      </c>
      <c r="H20" s="25">
        <f>SUM(H12:H19)</f>
        <v>422</v>
      </c>
      <c r="I20" s="25"/>
      <c r="J20" s="60">
        <f t="shared" ref="J20:K20" si="1">SUM(J12:J19)</f>
        <v>0</v>
      </c>
      <c r="K20" s="60">
        <f t="shared" si="1"/>
        <v>62</v>
      </c>
      <c r="L20" s="60"/>
      <c r="M20" s="61">
        <f>SUM(M12:M19)</f>
        <v>0</v>
      </c>
      <c r="N20" s="23"/>
    </row>
    <row r="21" spans="1:14" ht="27" customHeight="1" thickBot="1" x14ac:dyDescent="0.3">
      <c r="A21" s="47" t="s">
        <v>50</v>
      </c>
      <c r="B21" s="26" t="s">
        <v>51</v>
      </c>
      <c r="C21" s="4" t="s">
        <v>52</v>
      </c>
      <c r="D21" s="54">
        <v>222</v>
      </c>
      <c r="E21" s="54">
        <v>74</v>
      </c>
      <c r="F21" s="54"/>
      <c r="G21" s="26">
        <v>66</v>
      </c>
      <c r="H21" s="26">
        <v>80</v>
      </c>
      <c r="I21" s="26"/>
      <c r="J21" s="60">
        <v>0</v>
      </c>
      <c r="K21" s="60"/>
      <c r="L21" s="60"/>
      <c r="M21" s="57">
        <v>44</v>
      </c>
      <c r="N21" s="23">
        <f>SUM(J21:M21)</f>
        <v>44</v>
      </c>
    </row>
    <row r="22" spans="1:14" ht="15.75" thickBot="1" x14ac:dyDescent="0.3">
      <c r="A22" s="46" t="s">
        <v>53</v>
      </c>
      <c r="B22" s="25" t="s">
        <v>54</v>
      </c>
      <c r="C22" s="51" t="s">
        <v>33</v>
      </c>
      <c r="D22" s="58">
        <v>66</v>
      </c>
      <c r="E22" s="58">
        <v>22</v>
      </c>
      <c r="F22" s="58">
        <v>44</v>
      </c>
      <c r="G22" s="25">
        <v>34</v>
      </c>
      <c r="H22" s="25">
        <v>10</v>
      </c>
      <c r="I22" s="25"/>
      <c r="J22" s="60">
        <v>0</v>
      </c>
      <c r="K22" s="60"/>
      <c r="L22" s="60"/>
      <c r="M22" s="61">
        <v>0</v>
      </c>
      <c r="N22" s="23">
        <f>SUM(J22:M22)</f>
        <v>0</v>
      </c>
    </row>
    <row r="23" spans="1:14" ht="15.75" thickBot="1" x14ac:dyDescent="0.3">
      <c r="A23" s="46" t="s">
        <v>55</v>
      </c>
      <c r="B23" s="25" t="s">
        <v>56</v>
      </c>
      <c r="C23" s="51" t="s">
        <v>33</v>
      </c>
      <c r="D23" s="58">
        <v>66</v>
      </c>
      <c r="E23" s="58">
        <v>22</v>
      </c>
      <c r="F23" s="58">
        <v>44</v>
      </c>
      <c r="G23" s="25">
        <v>22</v>
      </c>
      <c r="H23" s="25">
        <v>22</v>
      </c>
      <c r="I23" s="25"/>
      <c r="J23" s="60">
        <v>0</v>
      </c>
      <c r="K23" s="60"/>
      <c r="L23" s="60"/>
      <c r="M23" s="61">
        <v>0</v>
      </c>
      <c r="N23" s="23">
        <f>SUM(J23:M23)</f>
        <v>0</v>
      </c>
    </row>
    <row r="24" spans="1:14" ht="15.75" thickBot="1" x14ac:dyDescent="0.3">
      <c r="A24" s="46" t="s">
        <v>57</v>
      </c>
      <c r="B24" s="25" t="s">
        <v>58</v>
      </c>
      <c r="C24" s="51" t="s">
        <v>59</v>
      </c>
      <c r="D24" s="58">
        <v>87</v>
      </c>
      <c r="E24" s="58">
        <v>29</v>
      </c>
      <c r="F24" s="58">
        <v>58</v>
      </c>
      <c r="G24" s="25">
        <v>10</v>
      </c>
      <c r="H24" s="25">
        <v>48</v>
      </c>
      <c r="I24" s="25"/>
      <c r="J24" s="60">
        <v>0</v>
      </c>
      <c r="K24" s="60"/>
      <c r="L24" s="60"/>
      <c r="M24" s="61">
        <v>0</v>
      </c>
      <c r="N24" s="23">
        <f>SUM(J24:M24)</f>
        <v>0</v>
      </c>
    </row>
    <row r="25" spans="1:14" ht="15.75" thickBot="1" x14ac:dyDescent="0.3">
      <c r="A25" s="46"/>
      <c r="B25" s="51"/>
      <c r="C25" s="51"/>
      <c r="D25" s="58"/>
      <c r="E25" s="58"/>
      <c r="F25" s="58"/>
      <c r="G25" s="25">
        <f>SUM(G22:G24)</f>
        <v>66</v>
      </c>
      <c r="H25" s="25">
        <f>SUM(H22:H24)</f>
        <v>80</v>
      </c>
      <c r="I25" s="25"/>
      <c r="J25" s="60">
        <f>SUM(J22:J24)</f>
        <v>0</v>
      </c>
      <c r="K25" s="60"/>
      <c r="L25" s="60"/>
      <c r="M25" s="61">
        <f>SUM(M22:M24)</f>
        <v>0</v>
      </c>
      <c r="N25" s="23"/>
    </row>
    <row r="26" spans="1:14" ht="29.25" thickBot="1" x14ac:dyDescent="0.3">
      <c r="A26" s="27" t="s">
        <v>60</v>
      </c>
      <c r="B26" s="26" t="s">
        <v>61</v>
      </c>
      <c r="C26" s="4" t="s">
        <v>62</v>
      </c>
      <c r="D26" s="54">
        <v>2574</v>
      </c>
      <c r="E26" s="54">
        <v>1239</v>
      </c>
      <c r="F26" s="54"/>
      <c r="G26" s="26">
        <v>1186</v>
      </c>
      <c r="H26" s="26">
        <v>1940</v>
      </c>
      <c r="I26" s="26">
        <v>20</v>
      </c>
      <c r="J26" s="56">
        <v>558</v>
      </c>
      <c r="K26" s="56"/>
      <c r="L26" s="56"/>
      <c r="M26" s="57">
        <v>498</v>
      </c>
      <c r="N26" s="23"/>
    </row>
    <row r="27" spans="1:14" ht="29.25" thickBot="1" x14ac:dyDescent="0.3">
      <c r="A27" s="27" t="s">
        <v>63</v>
      </c>
      <c r="B27" s="26" t="s">
        <v>64</v>
      </c>
      <c r="C27" s="4" t="s">
        <v>65</v>
      </c>
      <c r="D27" s="54">
        <v>1092</v>
      </c>
      <c r="E27" s="54">
        <v>578</v>
      </c>
      <c r="F27" s="54"/>
      <c r="G27" s="26">
        <v>550</v>
      </c>
      <c r="H27" s="26">
        <v>606</v>
      </c>
      <c r="I27" s="26"/>
      <c r="J27" s="56">
        <v>32</v>
      </c>
      <c r="K27" s="56"/>
      <c r="L27" s="56"/>
      <c r="M27" s="57">
        <v>148</v>
      </c>
      <c r="N27" s="23"/>
    </row>
    <row r="28" spans="1:14" ht="34.5" thickBot="1" x14ac:dyDescent="0.3">
      <c r="A28" s="28" t="s">
        <v>66</v>
      </c>
      <c r="B28" s="25" t="s">
        <v>67</v>
      </c>
      <c r="C28" s="51" t="s">
        <v>68</v>
      </c>
      <c r="D28" s="58">
        <v>135</v>
      </c>
      <c r="E28" s="58">
        <v>45</v>
      </c>
      <c r="F28" s="65">
        <v>90</v>
      </c>
      <c r="G28" s="66">
        <v>20</v>
      </c>
      <c r="H28" s="66">
        <v>70</v>
      </c>
      <c r="I28" s="25"/>
      <c r="J28" s="60">
        <v>0</v>
      </c>
      <c r="K28" s="60"/>
      <c r="L28" s="60"/>
      <c r="M28" s="61">
        <v>0</v>
      </c>
      <c r="N28" s="23">
        <f>SUM(J28:M28)</f>
        <v>0</v>
      </c>
    </row>
    <row r="29" spans="1:14" ht="24" customHeight="1" thickBot="1" x14ac:dyDescent="0.3">
      <c r="A29" s="28" t="s">
        <v>69</v>
      </c>
      <c r="B29" s="25" t="s">
        <v>70</v>
      </c>
      <c r="C29" s="51" t="s">
        <v>68</v>
      </c>
      <c r="D29" s="58">
        <v>138</v>
      </c>
      <c r="E29" s="58">
        <v>46</v>
      </c>
      <c r="F29" s="65">
        <v>92</v>
      </c>
      <c r="G29" s="66">
        <v>40</v>
      </c>
      <c r="H29" s="66">
        <v>52</v>
      </c>
      <c r="I29" s="25"/>
      <c r="J29" s="60">
        <v>0</v>
      </c>
      <c r="K29" s="60"/>
      <c r="L29" s="60"/>
      <c r="M29" s="61">
        <v>0</v>
      </c>
      <c r="N29" s="23">
        <f>SUM(J29:M29)</f>
        <v>0</v>
      </c>
    </row>
    <row r="30" spans="1:14" ht="15" customHeight="1" thickBot="1" x14ac:dyDescent="0.3">
      <c r="A30" s="28" t="s">
        <v>71</v>
      </c>
      <c r="B30" s="25" t="s">
        <v>72</v>
      </c>
      <c r="C30" s="51" t="s">
        <v>73</v>
      </c>
      <c r="D30" s="58">
        <v>156</v>
      </c>
      <c r="E30" s="58">
        <v>52</v>
      </c>
      <c r="F30" s="65">
        <v>104</v>
      </c>
      <c r="G30" s="66">
        <v>38</v>
      </c>
      <c r="H30" s="66">
        <v>66</v>
      </c>
      <c r="I30" s="25"/>
      <c r="J30" s="60">
        <v>0</v>
      </c>
      <c r="K30" s="60"/>
      <c r="L30" s="60"/>
      <c r="M30" s="61">
        <v>0</v>
      </c>
      <c r="N30" s="23">
        <f>SUM(J30:M30)</f>
        <v>0</v>
      </c>
    </row>
    <row r="31" spans="1:14" ht="36" customHeight="1" thickBot="1" x14ac:dyDescent="0.3">
      <c r="A31" s="28" t="s">
        <v>74</v>
      </c>
      <c r="B31" s="25" t="s">
        <v>75</v>
      </c>
      <c r="C31" s="51" t="s">
        <v>33</v>
      </c>
      <c r="D31" s="58">
        <v>75</v>
      </c>
      <c r="E31" s="58">
        <v>25</v>
      </c>
      <c r="F31" s="65">
        <v>50</v>
      </c>
      <c r="G31" s="66">
        <v>34</v>
      </c>
      <c r="H31" s="66">
        <v>16</v>
      </c>
      <c r="I31" s="25"/>
      <c r="J31" s="60">
        <v>0</v>
      </c>
      <c r="K31" s="60"/>
      <c r="L31" s="60"/>
      <c r="M31" s="61">
        <v>0</v>
      </c>
      <c r="N31" s="23">
        <f>SUM(J31:M31)</f>
        <v>0</v>
      </c>
    </row>
    <row r="32" spans="1:14" ht="24.75" customHeight="1" x14ac:dyDescent="0.25">
      <c r="A32" s="147" t="s">
        <v>76</v>
      </c>
      <c r="B32" s="147" t="s">
        <v>77</v>
      </c>
      <c r="C32" s="153" t="s">
        <v>36</v>
      </c>
      <c r="D32" s="155">
        <v>66</v>
      </c>
      <c r="E32" s="155">
        <v>22</v>
      </c>
      <c r="F32" s="157">
        <v>44</v>
      </c>
      <c r="G32" s="159">
        <v>32</v>
      </c>
      <c r="H32" s="159">
        <v>12</v>
      </c>
      <c r="I32" s="147"/>
      <c r="J32" s="187">
        <v>0</v>
      </c>
      <c r="K32" s="69"/>
      <c r="L32" s="69"/>
      <c r="M32" s="194">
        <v>0</v>
      </c>
      <c r="N32" s="23">
        <f>SUM(J32:M32)</f>
        <v>0</v>
      </c>
    </row>
    <row r="33" spans="1:14" ht="15" hidden="1" customHeight="1" x14ac:dyDescent="0.25">
      <c r="A33" s="148"/>
      <c r="B33" s="148"/>
      <c r="C33" s="154"/>
      <c r="D33" s="156"/>
      <c r="E33" s="156"/>
      <c r="F33" s="158"/>
      <c r="G33" s="160"/>
      <c r="H33" s="160"/>
      <c r="I33" s="148"/>
      <c r="J33" s="188"/>
      <c r="K33" s="72"/>
      <c r="L33" s="72"/>
      <c r="M33" s="195"/>
      <c r="N33" s="23"/>
    </row>
    <row r="34" spans="1:14" ht="23.25" thickBot="1" x14ac:dyDescent="0.3">
      <c r="A34" s="29" t="s">
        <v>78</v>
      </c>
      <c r="B34" s="30" t="s">
        <v>79</v>
      </c>
      <c r="C34" s="12" t="s">
        <v>33</v>
      </c>
      <c r="D34" s="73">
        <v>75</v>
      </c>
      <c r="E34" s="73">
        <v>25</v>
      </c>
      <c r="F34" s="74">
        <v>50</v>
      </c>
      <c r="G34" s="75">
        <v>38</v>
      </c>
      <c r="H34" s="75">
        <v>12</v>
      </c>
      <c r="I34" s="30"/>
      <c r="J34" s="77">
        <v>0</v>
      </c>
      <c r="K34" s="77"/>
      <c r="L34" s="77"/>
      <c r="M34" s="78">
        <v>0</v>
      </c>
      <c r="N34" s="23">
        <f t="shared" ref="N34:N44" si="2">SUM(J34:M34)</f>
        <v>0</v>
      </c>
    </row>
    <row r="35" spans="1:14" ht="15" customHeight="1" thickBot="1" x14ac:dyDescent="0.3">
      <c r="A35" s="28" t="s">
        <v>80</v>
      </c>
      <c r="B35" s="25" t="s">
        <v>81</v>
      </c>
      <c r="C35" s="51" t="s">
        <v>36</v>
      </c>
      <c r="D35" s="58">
        <v>69</v>
      </c>
      <c r="E35" s="58">
        <v>23</v>
      </c>
      <c r="F35" s="65">
        <v>46</v>
      </c>
      <c r="G35" s="66">
        <v>26</v>
      </c>
      <c r="H35" s="66">
        <v>20</v>
      </c>
      <c r="I35" s="25"/>
      <c r="J35" s="60">
        <v>0</v>
      </c>
      <c r="K35" s="60"/>
      <c r="L35" s="60"/>
      <c r="M35" s="61">
        <v>0</v>
      </c>
      <c r="N35" s="23">
        <f t="shared" si="2"/>
        <v>0</v>
      </c>
    </row>
    <row r="36" spans="1:14" ht="23.25" thickBot="1" x14ac:dyDescent="0.3">
      <c r="A36" s="28" t="s">
        <v>82</v>
      </c>
      <c r="B36" s="25" t="s">
        <v>83</v>
      </c>
      <c r="C36" s="51" t="s">
        <v>84</v>
      </c>
      <c r="D36" s="58">
        <v>198</v>
      </c>
      <c r="E36" s="58">
        <v>66</v>
      </c>
      <c r="F36" s="65">
        <v>132</v>
      </c>
      <c r="G36" s="66">
        <v>62</v>
      </c>
      <c r="H36" s="66">
        <v>70</v>
      </c>
      <c r="I36" s="25"/>
      <c r="J36" s="60">
        <v>0</v>
      </c>
      <c r="K36" s="60"/>
      <c r="L36" s="60"/>
      <c r="M36" s="61">
        <v>0</v>
      </c>
      <c r="N36" s="23">
        <f t="shared" si="2"/>
        <v>0</v>
      </c>
    </row>
    <row r="37" spans="1:14" ht="15.75" thickBot="1" x14ac:dyDescent="0.3">
      <c r="A37" s="28" t="s">
        <v>85</v>
      </c>
      <c r="B37" s="25" t="s">
        <v>86</v>
      </c>
      <c r="C37" s="51" t="s">
        <v>87</v>
      </c>
      <c r="D37" s="58">
        <v>165</v>
      </c>
      <c r="E37" s="58">
        <v>55</v>
      </c>
      <c r="F37" s="65">
        <v>110</v>
      </c>
      <c r="G37" s="66">
        <v>50</v>
      </c>
      <c r="H37" s="66">
        <v>60</v>
      </c>
      <c r="I37" s="25"/>
      <c r="J37" s="60">
        <v>0</v>
      </c>
      <c r="K37" s="60"/>
      <c r="L37" s="60"/>
      <c r="M37" s="61">
        <v>0</v>
      </c>
      <c r="N37" s="23">
        <f t="shared" si="2"/>
        <v>0</v>
      </c>
    </row>
    <row r="38" spans="1:14" ht="15.75" thickBot="1" x14ac:dyDescent="0.3">
      <c r="A38" s="28" t="s">
        <v>88</v>
      </c>
      <c r="B38" s="25" t="s">
        <v>89</v>
      </c>
      <c r="C38" s="51" t="s">
        <v>59</v>
      </c>
      <c r="D38" s="58">
        <v>144</v>
      </c>
      <c r="E38" s="58">
        <v>48</v>
      </c>
      <c r="F38" s="65">
        <v>96</v>
      </c>
      <c r="G38" s="66">
        <v>40</v>
      </c>
      <c r="H38" s="66">
        <v>56</v>
      </c>
      <c r="I38" s="25"/>
      <c r="J38" s="60">
        <v>0</v>
      </c>
      <c r="K38" s="60"/>
      <c r="L38" s="60"/>
      <c r="M38" s="61">
        <v>0</v>
      </c>
      <c r="N38" s="23">
        <f t="shared" si="2"/>
        <v>0</v>
      </c>
    </row>
    <row r="39" spans="1:14" ht="23.25" customHeight="1" thickBot="1" x14ac:dyDescent="0.3">
      <c r="A39" s="28" t="s">
        <v>90</v>
      </c>
      <c r="B39" s="25" t="s">
        <v>91</v>
      </c>
      <c r="C39" s="51" t="s">
        <v>92</v>
      </c>
      <c r="D39" s="58">
        <v>102</v>
      </c>
      <c r="E39" s="58">
        <v>34</v>
      </c>
      <c r="F39" s="65">
        <v>68</v>
      </c>
      <c r="G39" s="66">
        <v>20</v>
      </c>
      <c r="H39" s="66">
        <v>48</v>
      </c>
      <c r="I39" s="25"/>
      <c r="J39" s="60">
        <v>0</v>
      </c>
      <c r="K39" s="60"/>
      <c r="L39" s="60">
        <v>20</v>
      </c>
      <c r="M39" s="61">
        <v>48</v>
      </c>
      <c r="N39" s="23">
        <f t="shared" si="2"/>
        <v>68</v>
      </c>
    </row>
    <row r="40" spans="1:14" ht="15" customHeight="1" thickBot="1" x14ac:dyDescent="0.3">
      <c r="A40" s="28" t="s">
        <v>93</v>
      </c>
      <c r="B40" s="25" t="s">
        <v>94</v>
      </c>
      <c r="C40" s="51" t="s">
        <v>84</v>
      </c>
      <c r="D40" s="64">
        <v>117</v>
      </c>
      <c r="E40" s="64">
        <v>39</v>
      </c>
      <c r="F40" s="79">
        <v>78</v>
      </c>
      <c r="G40" s="66">
        <v>48</v>
      </c>
      <c r="H40" s="66">
        <v>30</v>
      </c>
      <c r="I40" s="25"/>
      <c r="J40" s="60">
        <v>0</v>
      </c>
      <c r="K40" s="60"/>
      <c r="L40" s="60"/>
      <c r="M40" s="61">
        <v>0</v>
      </c>
      <c r="N40" s="23">
        <f t="shared" si="2"/>
        <v>0</v>
      </c>
    </row>
    <row r="41" spans="1:14" ht="15.75" thickBot="1" x14ac:dyDescent="0.3">
      <c r="A41" s="28" t="s">
        <v>95</v>
      </c>
      <c r="B41" s="25" t="s">
        <v>96</v>
      </c>
      <c r="C41" s="51" t="s">
        <v>97</v>
      </c>
      <c r="D41" s="64">
        <v>48</v>
      </c>
      <c r="E41" s="64">
        <v>16</v>
      </c>
      <c r="F41" s="79">
        <v>32</v>
      </c>
      <c r="G41" s="66">
        <v>14</v>
      </c>
      <c r="H41" s="66">
        <v>18</v>
      </c>
      <c r="I41" s="25"/>
      <c r="J41" s="60">
        <v>14</v>
      </c>
      <c r="K41" s="60">
        <v>18</v>
      </c>
      <c r="L41" s="60"/>
      <c r="M41" s="61">
        <v>0</v>
      </c>
      <c r="N41" s="23">
        <f t="shared" si="2"/>
        <v>32</v>
      </c>
    </row>
    <row r="42" spans="1:14" ht="40.5" customHeight="1" thickBot="1" x14ac:dyDescent="0.3">
      <c r="A42" s="28" t="s">
        <v>98</v>
      </c>
      <c r="B42" s="25" t="s">
        <v>99</v>
      </c>
      <c r="C42" s="51" t="s">
        <v>36</v>
      </c>
      <c r="D42" s="64">
        <v>78</v>
      </c>
      <c r="E42" s="64">
        <v>26</v>
      </c>
      <c r="F42" s="79">
        <v>82</v>
      </c>
      <c r="G42" s="66">
        <v>22</v>
      </c>
      <c r="H42" s="66">
        <v>60</v>
      </c>
      <c r="I42" s="25"/>
      <c r="J42" s="60">
        <v>0</v>
      </c>
      <c r="K42" s="60"/>
      <c r="L42" s="60"/>
      <c r="M42" s="61">
        <v>0</v>
      </c>
      <c r="N42" s="23">
        <f t="shared" si="2"/>
        <v>0</v>
      </c>
    </row>
    <row r="43" spans="1:14" ht="34.5" thickBot="1" x14ac:dyDescent="0.3">
      <c r="A43" s="28" t="s">
        <v>100</v>
      </c>
      <c r="B43" s="25" t="s">
        <v>101</v>
      </c>
      <c r="C43" s="51" t="s">
        <v>33</v>
      </c>
      <c r="D43" s="64">
        <v>48</v>
      </c>
      <c r="E43" s="64">
        <v>16</v>
      </c>
      <c r="F43" s="79">
        <v>48</v>
      </c>
      <c r="G43" s="66">
        <v>30</v>
      </c>
      <c r="H43" s="66">
        <v>18</v>
      </c>
      <c r="I43" s="25"/>
      <c r="J43" s="60">
        <v>0</v>
      </c>
      <c r="K43" s="60"/>
      <c r="L43" s="60">
        <v>30</v>
      </c>
      <c r="M43" s="80">
        <v>18</v>
      </c>
      <c r="N43" s="23">
        <f t="shared" si="2"/>
        <v>48</v>
      </c>
    </row>
    <row r="44" spans="1:14" ht="45.75" thickBot="1" x14ac:dyDescent="0.3">
      <c r="A44" s="28" t="s">
        <v>102</v>
      </c>
      <c r="B44" s="25" t="s">
        <v>103</v>
      </c>
      <c r="C44" s="51" t="s">
        <v>33</v>
      </c>
      <c r="D44" s="64">
        <v>72</v>
      </c>
      <c r="E44" s="64">
        <v>24</v>
      </c>
      <c r="F44" s="79">
        <v>48</v>
      </c>
      <c r="G44" s="66">
        <v>18</v>
      </c>
      <c r="H44" s="66">
        <v>30</v>
      </c>
      <c r="I44" s="25"/>
      <c r="J44" s="60">
        <v>0</v>
      </c>
      <c r="K44" s="60"/>
      <c r="L44" s="60">
        <v>18</v>
      </c>
      <c r="M44" s="61">
        <v>30</v>
      </c>
      <c r="N44" s="23">
        <f t="shared" si="2"/>
        <v>48</v>
      </c>
    </row>
    <row r="45" spans="1:14" ht="15.75" thickBot="1" x14ac:dyDescent="0.3">
      <c r="A45" s="28"/>
      <c r="B45" s="25"/>
      <c r="C45" s="51"/>
      <c r="D45" s="64"/>
      <c r="E45" s="64"/>
      <c r="F45" s="79">
        <f>SUM(F28:F44)</f>
        <v>1170</v>
      </c>
      <c r="G45" s="66">
        <f>SUM(G28:G44)</f>
        <v>532</v>
      </c>
      <c r="H45" s="66">
        <f>SUM(H28:H44)</f>
        <v>638</v>
      </c>
      <c r="I45" s="25"/>
      <c r="J45" s="60">
        <f t="shared" ref="J45:M45" si="3">SUM(J28:J44)</f>
        <v>14</v>
      </c>
      <c r="K45" s="60">
        <f t="shared" si="3"/>
        <v>18</v>
      </c>
      <c r="L45" s="60">
        <f t="shared" si="3"/>
        <v>68</v>
      </c>
      <c r="M45" s="61">
        <f t="shared" si="3"/>
        <v>96</v>
      </c>
      <c r="N45" s="23"/>
    </row>
    <row r="46" spans="1:14" ht="25.5" customHeight="1" thickBot="1" x14ac:dyDescent="0.3">
      <c r="A46" s="47" t="s">
        <v>104</v>
      </c>
      <c r="B46" s="26" t="s">
        <v>105</v>
      </c>
      <c r="C46" s="4" t="s">
        <v>106</v>
      </c>
      <c r="D46" s="54">
        <v>1482</v>
      </c>
      <c r="E46" s="54">
        <v>494</v>
      </c>
      <c r="F46" s="54"/>
      <c r="G46" s="26">
        <v>636</v>
      </c>
      <c r="H46" s="26">
        <v>1334</v>
      </c>
      <c r="I46" s="26">
        <v>20</v>
      </c>
      <c r="J46" s="56"/>
      <c r="K46" s="56"/>
      <c r="L46" s="56"/>
      <c r="M46" s="57"/>
      <c r="N46" s="23">
        <f>SUM(J46:M46)</f>
        <v>0</v>
      </c>
    </row>
    <row r="47" spans="1:14" ht="40.5" customHeight="1" thickBot="1" x14ac:dyDescent="0.3">
      <c r="A47" s="27" t="s">
        <v>107</v>
      </c>
      <c r="B47" s="26" t="s">
        <v>108</v>
      </c>
      <c r="C47" s="4" t="s">
        <v>109</v>
      </c>
      <c r="D47" s="54">
        <v>1164</v>
      </c>
      <c r="E47" s="54">
        <v>292</v>
      </c>
      <c r="F47" s="54"/>
      <c r="G47" s="26">
        <v>270</v>
      </c>
      <c r="H47" s="26"/>
      <c r="I47" s="26"/>
      <c r="J47" s="56"/>
      <c r="K47" s="56"/>
      <c r="L47" s="56"/>
      <c r="M47" s="57"/>
      <c r="N47" s="23">
        <f>SUM(J47:M47)</f>
        <v>0</v>
      </c>
    </row>
    <row r="48" spans="1:14" ht="15.75" thickBot="1" x14ac:dyDescent="0.3">
      <c r="A48" s="28" t="s">
        <v>110</v>
      </c>
      <c r="B48" s="25" t="s">
        <v>111</v>
      </c>
      <c r="C48" s="51"/>
      <c r="D48" s="58"/>
      <c r="E48" s="58"/>
      <c r="F48" s="58"/>
      <c r="G48" s="25"/>
      <c r="H48" s="25"/>
      <c r="I48" s="25"/>
      <c r="J48" s="60"/>
      <c r="K48" s="60"/>
      <c r="L48" s="60"/>
      <c r="M48" s="61"/>
      <c r="N48" s="23"/>
    </row>
    <row r="49" spans="1:14" ht="13.5" customHeight="1" thickBot="1" x14ac:dyDescent="0.3">
      <c r="A49" s="28"/>
      <c r="B49" s="25" t="s">
        <v>112</v>
      </c>
      <c r="C49" s="51" t="s">
        <v>113</v>
      </c>
      <c r="D49" s="64">
        <v>324</v>
      </c>
      <c r="E49" s="64">
        <v>108</v>
      </c>
      <c r="F49" s="64">
        <v>216</v>
      </c>
      <c r="G49" s="25">
        <v>120</v>
      </c>
      <c r="H49" s="25">
        <v>96</v>
      </c>
      <c r="I49" s="25"/>
      <c r="J49" s="60">
        <v>44</v>
      </c>
      <c r="K49" s="60">
        <v>36</v>
      </c>
      <c r="L49" s="60"/>
      <c r="M49" s="61"/>
      <c r="N49" s="23">
        <f>SUM(J49:M49)</f>
        <v>80</v>
      </c>
    </row>
    <row r="50" spans="1:14" ht="18" customHeight="1" thickBot="1" x14ac:dyDescent="0.3">
      <c r="A50" s="28" t="s">
        <v>114</v>
      </c>
      <c r="B50" s="25" t="s">
        <v>115</v>
      </c>
      <c r="C50" s="51"/>
      <c r="D50" s="64"/>
      <c r="E50" s="64"/>
      <c r="F50" s="64" t="s">
        <v>116</v>
      </c>
      <c r="G50" s="25"/>
      <c r="H50" s="25"/>
      <c r="I50" s="25"/>
      <c r="J50" s="60" t="s">
        <v>118</v>
      </c>
      <c r="K50" s="60"/>
      <c r="L50" s="60"/>
      <c r="M50" s="61"/>
      <c r="N50" s="23"/>
    </row>
    <row r="51" spans="1:14" ht="15.75" thickBot="1" x14ac:dyDescent="0.3">
      <c r="A51" s="28"/>
      <c r="B51" s="25" t="s">
        <v>119</v>
      </c>
      <c r="C51" s="51" t="s">
        <v>84</v>
      </c>
      <c r="D51" s="64">
        <v>156</v>
      </c>
      <c r="E51" s="64">
        <v>52</v>
      </c>
      <c r="F51" s="64">
        <v>104</v>
      </c>
      <c r="G51" s="25">
        <v>50</v>
      </c>
      <c r="H51" s="25">
        <v>54</v>
      </c>
      <c r="I51" s="25"/>
      <c r="J51" s="60"/>
      <c r="K51" s="60"/>
      <c r="L51" s="60"/>
      <c r="M51" s="61"/>
      <c r="N51" s="23">
        <f>SUM(J51:M51)</f>
        <v>0</v>
      </c>
    </row>
    <row r="52" spans="1:14" ht="16.5" customHeight="1" thickBot="1" x14ac:dyDescent="0.3">
      <c r="A52" s="28" t="s">
        <v>120</v>
      </c>
      <c r="B52" s="25" t="s">
        <v>115</v>
      </c>
      <c r="C52" s="51"/>
      <c r="D52" s="64"/>
      <c r="E52" s="64"/>
      <c r="F52" s="64" t="s">
        <v>118</v>
      </c>
      <c r="G52" s="25"/>
      <c r="H52" s="25"/>
      <c r="I52" s="25"/>
      <c r="J52" s="60"/>
      <c r="K52" s="60"/>
      <c r="L52" s="60"/>
      <c r="M52" s="61"/>
      <c r="N52" s="23"/>
    </row>
    <row r="53" spans="1:14" ht="15.75" thickBot="1" x14ac:dyDescent="0.3">
      <c r="A53" s="28"/>
      <c r="B53" s="25" t="s">
        <v>121</v>
      </c>
      <c r="C53" s="51" t="s">
        <v>33</v>
      </c>
      <c r="D53" s="64">
        <v>48</v>
      </c>
      <c r="E53" s="64">
        <v>16</v>
      </c>
      <c r="F53" s="64">
        <v>32</v>
      </c>
      <c r="G53" s="25">
        <v>10</v>
      </c>
      <c r="H53" s="25">
        <v>22</v>
      </c>
      <c r="I53" s="25"/>
      <c r="J53" s="60"/>
      <c r="K53" s="60"/>
      <c r="L53" s="81">
        <v>10</v>
      </c>
      <c r="M53" s="80">
        <v>22</v>
      </c>
      <c r="N53" s="23">
        <f>SUM(L53:M53)</f>
        <v>32</v>
      </c>
    </row>
    <row r="54" spans="1:14" ht="15" customHeight="1" thickBot="1" x14ac:dyDescent="0.3">
      <c r="A54" s="28" t="s">
        <v>122</v>
      </c>
      <c r="B54" s="25" t="s">
        <v>123</v>
      </c>
      <c r="C54" s="51"/>
      <c r="D54" s="64"/>
      <c r="E54" s="64"/>
      <c r="F54" s="64" t="s">
        <v>124</v>
      </c>
      <c r="G54" s="25"/>
      <c r="H54" s="25"/>
      <c r="I54" s="25"/>
      <c r="J54" s="60" t="s">
        <v>117</v>
      </c>
      <c r="K54" s="60"/>
      <c r="L54" s="81"/>
      <c r="M54" s="80">
        <v>0</v>
      </c>
      <c r="N54" s="23">
        <f t="shared" ref="N54:N63" si="4">SUM(J54:M54)</f>
        <v>0</v>
      </c>
    </row>
    <row r="55" spans="1:14" ht="34.5" thickBot="1" x14ac:dyDescent="0.3">
      <c r="A55" s="28" t="s">
        <v>126</v>
      </c>
      <c r="B55" s="25" t="s">
        <v>127</v>
      </c>
      <c r="C55" s="51" t="s">
        <v>128</v>
      </c>
      <c r="D55" s="58">
        <v>348</v>
      </c>
      <c r="E55" s="58">
        <v>116</v>
      </c>
      <c r="F55" s="58">
        <v>232</v>
      </c>
      <c r="G55" s="25">
        <v>90</v>
      </c>
      <c r="H55" s="25">
        <v>142</v>
      </c>
      <c r="I55" s="25"/>
      <c r="J55" s="60">
        <v>28</v>
      </c>
      <c r="K55" s="60">
        <v>48</v>
      </c>
      <c r="L55" s="81">
        <v>10</v>
      </c>
      <c r="M55" s="80">
        <v>22</v>
      </c>
      <c r="N55" s="23">
        <f t="shared" si="4"/>
        <v>108</v>
      </c>
    </row>
    <row r="56" spans="1:14" ht="18" customHeight="1" thickBot="1" x14ac:dyDescent="0.3">
      <c r="A56" s="28" t="s">
        <v>122</v>
      </c>
      <c r="B56" s="25" t="s">
        <v>129</v>
      </c>
      <c r="C56" s="51"/>
      <c r="D56" s="58"/>
      <c r="E56" s="58"/>
      <c r="F56" s="58" t="s">
        <v>116</v>
      </c>
      <c r="G56" s="25"/>
      <c r="H56" s="25"/>
      <c r="I56" s="25"/>
      <c r="J56" s="60" t="s">
        <v>118</v>
      </c>
      <c r="K56" s="60"/>
      <c r="L56" s="60"/>
      <c r="M56" s="61">
        <v>0</v>
      </c>
      <c r="N56" s="23">
        <f t="shared" si="4"/>
        <v>0</v>
      </c>
    </row>
    <row r="57" spans="1:14" ht="57.75" customHeight="1" thickBot="1" x14ac:dyDescent="0.3">
      <c r="A57" s="27" t="s">
        <v>130</v>
      </c>
      <c r="B57" s="26" t="s">
        <v>131</v>
      </c>
      <c r="C57" s="4" t="s">
        <v>132</v>
      </c>
      <c r="D57" s="54">
        <v>744</v>
      </c>
      <c r="E57" s="54">
        <v>210</v>
      </c>
      <c r="F57" s="54"/>
      <c r="G57" s="26"/>
      <c r="H57" s="26"/>
      <c r="I57" s="26"/>
      <c r="J57" s="56"/>
      <c r="K57" s="56"/>
      <c r="L57" s="56"/>
      <c r="M57" s="57"/>
      <c r="N57" s="23">
        <f t="shared" si="4"/>
        <v>0</v>
      </c>
    </row>
    <row r="58" spans="1:14" ht="27" customHeight="1" thickBot="1" x14ac:dyDescent="0.3">
      <c r="A58" s="28" t="s">
        <v>133</v>
      </c>
      <c r="B58" s="25" t="s">
        <v>134</v>
      </c>
      <c r="C58" s="51" t="s">
        <v>135</v>
      </c>
      <c r="D58" s="58">
        <v>330</v>
      </c>
      <c r="E58" s="58">
        <v>110</v>
      </c>
      <c r="F58" s="58">
        <v>220</v>
      </c>
      <c r="G58" s="25">
        <v>110</v>
      </c>
      <c r="H58" s="25">
        <v>110</v>
      </c>
      <c r="I58" s="25"/>
      <c r="J58" s="60">
        <v>28</v>
      </c>
      <c r="K58" s="60">
        <v>28</v>
      </c>
      <c r="L58" s="60">
        <v>26</v>
      </c>
      <c r="M58" s="61">
        <v>22</v>
      </c>
      <c r="N58" s="23">
        <f t="shared" si="4"/>
        <v>104</v>
      </c>
    </row>
    <row r="59" spans="1:14" ht="24.75" customHeight="1" thickBot="1" x14ac:dyDescent="0.3">
      <c r="A59" s="28" t="s">
        <v>136</v>
      </c>
      <c r="B59" s="25" t="s">
        <v>137</v>
      </c>
      <c r="C59" s="51" t="s">
        <v>138</v>
      </c>
      <c r="D59" s="58">
        <v>300</v>
      </c>
      <c r="E59" s="58">
        <v>100</v>
      </c>
      <c r="F59" s="58">
        <v>200</v>
      </c>
      <c r="G59" s="25">
        <v>100</v>
      </c>
      <c r="H59" s="25">
        <v>100</v>
      </c>
      <c r="I59" s="25"/>
      <c r="J59" s="60">
        <v>18</v>
      </c>
      <c r="K59" s="60">
        <v>22</v>
      </c>
      <c r="L59" s="60">
        <v>22</v>
      </c>
      <c r="M59" s="61">
        <v>22</v>
      </c>
      <c r="N59" s="23">
        <f t="shared" si="4"/>
        <v>84</v>
      </c>
    </row>
    <row r="60" spans="1:14" ht="16.5" customHeight="1" thickBot="1" x14ac:dyDescent="0.3">
      <c r="A60" s="28" t="s">
        <v>139</v>
      </c>
      <c r="B60" s="25" t="s">
        <v>129</v>
      </c>
      <c r="C60" s="51"/>
      <c r="D60" s="58"/>
      <c r="E60" s="58"/>
      <c r="F60" s="58" t="s">
        <v>140</v>
      </c>
      <c r="G60" s="25"/>
      <c r="H60" s="25"/>
      <c r="I60" s="25"/>
      <c r="J60" s="60" t="s">
        <v>118</v>
      </c>
      <c r="K60" s="60"/>
      <c r="L60" s="60"/>
      <c r="M60" s="61" t="s">
        <v>118</v>
      </c>
      <c r="N60" s="23">
        <f t="shared" si="4"/>
        <v>0</v>
      </c>
    </row>
    <row r="61" spans="1:14" ht="95.25" thickBot="1" x14ac:dyDescent="0.3">
      <c r="A61" s="27" t="s">
        <v>141</v>
      </c>
      <c r="B61" s="26" t="s">
        <v>142</v>
      </c>
      <c r="C61" s="4" t="s">
        <v>143</v>
      </c>
      <c r="D61" s="54">
        <v>693</v>
      </c>
      <c r="E61" s="54">
        <v>159</v>
      </c>
      <c r="F61" s="54"/>
      <c r="G61" s="26"/>
      <c r="H61" s="26"/>
      <c r="I61" s="26"/>
      <c r="J61" s="56"/>
      <c r="K61" s="56"/>
      <c r="L61" s="56"/>
      <c r="M61" s="57"/>
      <c r="N61" s="23">
        <f t="shared" si="4"/>
        <v>0</v>
      </c>
    </row>
    <row r="62" spans="1:14" ht="36" customHeight="1" thickBot="1" x14ac:dyDescent="0.3">
      <c r="A62" s="28" t="s">
        <v>144</v>
      </c>
      <c r="B62" s="25" t="s">
        <v>145</v>
      </c>
      <c r="C62" s="51" t="s">
        <v>146</v>
      </c>
      <c r="D62" s="58">
        <v>477</v>
      </c>
      <c r="E62" s="58">
        <v>159</v>
      </c>
      <c r="F62" s="58">
        <v>318</v>
      </c>
      <c r="G62" s="25">
        <v>156</v>
      </c>
      <c r="H62" s="25">
        <v>162</v>
      </c>
      <c r="I62" s="25"/>
      <c r="J62" s="60">
        <v>28</v>
      </c>
      <c r="K62" s="60">
        <v>30</v>
      </c>
      <c r="L62" s="60">
        <v>44</v>
      </c>
      <c r="M62" s="61">
        <v>42</v>
      </c>
      <c r="N62" s="23">
        <f t="shared" si="4"/>
        <v>144</v>
      </c>
    </row>
    <row r="63" spans="1:14" ht="17.25" customHeight="1" x14ac:dyDescent="0.25">
      <c r="A63" s="31" t="s">
        <v>147</v>
      </c>
      <c r="B63" s="34" t="s">
        <v>129</v>
      </c>
      <c r="C63" s="49"/>
      <c r="D63" s="82"/>
      <c r="E63" s="82"/>
      <c r="F63" s="82" t="s">
        <v>148</v>
      </c>
      <c r="G63" s="34"/>
      <c r="H63" s="34"/>
      <c r="I63" s="34"/>
      <c r="J63" s="84" t="s">
        <v>149</v>
      </c>
      <c r="K63" s="84"/>
      <c r="L63" s="84"/>
      <c r="M63" s="85" t="s">
        <v>116</v>
      </c>
      <c r="N63" s="86">
        <f t="shared" si="4"/>
        <v>0</v>
      </c>
    </row>
    <row r="64" spans="1:14" x14ac:dyDescent="0.25">
      <c r="A64" s="38"/>
      <c r="B64" s="38"/>
      <c r="C64" s="41"/>
      <c r="D64" s="87"/>
      <c r="E64" s="87"/>
      <c r="F64" s="87">
        <f>SUM(F49:F63)</f>
        <v>1322</v>
      </c>
      <c r="G64" s="38">
        <f>SUM(G49:G63)</f>
        <v>636</v>
      </c>
      <c r="H64" s="38">
        <f>SUM(H49:H63)</f>
        <v>686</v>
      </c>
      <c r="I64" s="38"/>
      <c r="J64" s="89">
        <f t="shared" ref="J64:M64" si="5">SUM(J49:J63)</f>
        <v>146</v>
      </c>
      <c r="K64" s="89">
        <f t="shared" si="5"/>
        <v>164</v>
      </c>
      <c r="L64" s="89">
        <f t="shared" si="5"/>
        <v>112</v>
      </c>
      <c r="M64" s="89">
        <f t="shared" si="5"/>
        <v>130</v>
      </c>
      <c r="N64" s="23">
        <f>SUM(N12:N63)</f>
        <v>854</v>
      </c>
    </row>
    <row r="65" spans="1:14" s="33" customFormat="1" ht="54.75" customHeight="1" x14ac:dyDescent="0.25">
      <c r="A65" s="38"/>
      <c r="B65" s="38" t="s">
        <v>150</v>
      </c>
      <c r="C65" s="39" t="s">
        <v>151</v>
      </c>
      <c r="D65" s="90">
        <v>4938</v>
      </c>
      <c r="E65" s="90">
        <v>1646</v>
      </c>
      <c r="F65" s="90">
        <f>SUM(F12:F64)</f>
        <v>6330</v>
      </c>
      <c r="G65" s="91">
        <v>1466</v>
      </c>
      <c r="H65" s="91">
        <v>2456</v>
      </c>
      <c r="I65" s="91">
        <v>20</v>
      </c>
      <c r="J65" s="89"/>
      <c r="K65" s="89"/>
      <c r="L65" s="89"/>
      <c r="M65" s="89"/>
      <c r="N65" s="23"/>
    </row>
    <row r="66" spans="1:14" ht="34.5" thickBot="1" x14ac:dyDescent="0.3">
      <c r="A66" s="28" t="s">
        <v>152</v>
      </c>
      <c r="B66" s="25" t="s">
        <v>153</v>
      </c>
      <c r="C66" s="51"/>
      <c r="D66" s="58"/>
      <c r="E66" s="58"/>
      <c r="F66" s="58"/>
      <c r="G66" s="25"/>
      <c r="H66" s="25"/>
      <c r="I66" s="25"/>
      <c r="J66" s="60"/>
      <c r="K66" s="60"/>
      <c r="L66" s="60"/>
      <c r="M66" s="61" t="s">
        <v>154</v>
      </c>
      <c r="N66" s="23"/>
    </row>
    <row r="67" spans="1:14" ht="31.5" customHeight="1" thickBot="1" x14ac:dyDescent="0.3">
      <c r="A67" s="28" t="s">
        <v>155</v>
      </c>
      <c r="B67" s="25" t="s">
        <v>156</v>
      </c>
      <c r="C67" s="51"/>
      <c r="D67" s="58"/>
      <c r="E67" s="58"/>
      <c r="F67" s="58"/>
      <c r="G67" s="25"/>
      <c r="H67" s="25"/>
      <c r="I67" s="25"/>
      <c r="J67" s="60"/>
      <c r="K67" s="60"/>
      <c r="L67" s="60"/>
      <c r="M67" s="61" t="s">
        <v>157</v>
      </c>
      <c r="N67" s="23"/>
    </row>
    <row r="68" spans="1:14" ht="39" customHeight="1" x14ac:dyDescent="0.25">
      <c r="A68" s="31" t="s">
        <v>158</v>
      </c>
      <c r="B68" s="34" t="s">
        <v>159</v>
      </c>
      <c r="C68" s="49"/>
      <c r="D68" s="82"/>
      <c r="E68" s="82"/>
      <c r="F68" s="82"/>
      <c r="G68" s="34"/>
      <c r="H68" s="34"/>
      <c r="I68" s="34"/>
      <c r="J68" s="84"/>
      <c r="K68" s="84"/>
      <c r="L68" s="84"/>
      <c r="M68" s="85" t="s">
        <v>154</v>
      </c>
      <c r="N68" s="86"/>
    </row>
    <row r="69" spans="1:14" ht="21.75" customHeight="1" x14ac:dyDescent="0.25">
      <c r="A69" s="38" t="s">
        <v>160</v>
      </c>
      <c r="B69" s="38" t="s">
        <v>161</v>
      </c>
      <c r="C69" s="41"/>
      <c r="D69" s="36"/>
      <c r="E69" s="36"/>
      <c r="F69" s="36"/>
      <c r="G69" s="41"/>
      <c r="H69" s="41"/>
      <c r="I69" s="41"/>
      <c r="J69" s="37"/>
      <c r="K69" s="37"/>
      <c r="L69" s="37"/>
      <c r="M69" s="37" t="s">
        <v>162</v>
      </c>
      <c r="N69" s="13"/>
    </row>
    <row r="70" spans="1:14" ht="30" customHeight="1" x14ac:dyDescent="0.25">
      <c r="A70" s="161" t="s">
        <v>163</v>
      </c>
      <c r="B70" s="161"/>
      <c r="C70" s="161"/>
      <c r="D70" s="162"/>
      <c r="E70" s="163" t="s">
        <v>165</v>
      </c>
      <c r="F70" s="164"/>
      <c r="G70" s="165" t="s">
        <v>166</v>
      </c>
      <c r="H70" s="166"/>
      <c r="I70" s="167"/>
      <c r="J70" s="190"/>
      <c r="K70" s="44"/>
      <c r="L70" s="44"/>
      <c r="M70" s="192"/>
      <c r="N70" s="32"/>
    </row>
    <row r="71" spans="1:14" ht="30" customHeight="1" thickBot="1" x14ac:dyDescent="0.3">
      <c r="A71" s="175" t="s">
        <v>164</v>
      </c>
      <c r="B71" s="175"/>
      <c r="C71" s="175"/>
      <c r="D71" s="162"/>
      <c r="E71" s="163"/>
      <c r="F71" s="164"/>
      <c r="G71" s="168"/>
      <c r="H71" s="169"/>
      <c r="I71" s="170"/>
      <c r="J71" s="191"/>
      <c r="K71" s="45"/>
      <c r="L71" s="45"/>
      <c r="M71" s="193"/>
      <c r="N71" s="13"/>
    </row>
    <row r="72" spans="1:14" ht="28.5" customHeight="1" thickBot="1" x14ac:dyDescent="0.3">
      <c r="A72" s="175" t="s">
        <v>156</v>
      </c>
      <c r="B72" s="175"/>
      <c r="C72" s="175"/>
      <c r="D72" s="162"/>
      <c r="E72" s="163"/>
      <c r="F72" s="164"/>
      <c r="G72" s="176" t="s">
        <v>167</v>
      </c>
      <c r="H72" s="177"/>
      <c r="I72" s="178"/>
      <c r="J72" s="11">
        <v>36</v>
      </c>
      <c r="K72" s="11"/>
      <c r="L72" s="11"/>
      <c r="M72" s="15" t="s">
        <v>36</v>
      </c>
      <c r="N72" s="13"/>
    </row>
    <row r="73" spans="1:14" ht="15.75" thickBot="1" x14ac:dyDescent="0.3">
      <c r="A73" s="181" t="s">
        <v>168</v>
      </c>
      <c r="B73" s="161"/>
      <c r="C73" s="161"/>
      <c r="D73" s="162"/>
      <c r="E73" s="163"/>
      <c r="F73" s="164"/>
      <c r="G73" s="176" t="s">
        <v>172</v>
      </c>
      <c r="H73" s="177"/>
      <c r="I73" s="178"/>
      <c r="J73" s="11">
        <v>216</v>
      </c>
      <c r="K73" s="11"/>
      <c r="L73" s="11"/>
      <c r="M73" s="15" t="s">
        <v>36</v>
      </c>
      <c r="N73" s="13"/>
    </row>
    <row r="74" spans="1:14" ht="27.75" customHeight="1" thickBot="1" x14ac:dyDescent="0.3">
      <c r="A74" s="165" t="s">
        <v>169</v>
      </c>
      <c r="B74" s="166"/>
      <c r="C74" s="166"/>
      <c r="D74" s="167"/>
      <c r="E74" s="163"/>
      <c r="F74" s="164"/>
      <c r="G74" s="176" t="s">
        <v>173</v>
      </c>
      <c r="H74" s="177"/>
      <c r="I74" s="178"/>
      <c r="J74" s="11" t="s">
        <v>36</v>
      </c>
      <c r="K74" s="11"/>
      <c r="L74" s="11"/>
      <c r="M74" s="15" t="s">
        <v>154</v>
      </c>
      <c r="N74" s="13"/>
    </row>
    <row r="75" spans="1:14" ht="30" customHeight="1" thickBot="1" x14ac:dyDescent="0.3">
      <c r="A75" s="165" t="s">
        <v>170</v>
      </c>
      <c r="B75" s="166"/>
      <c r="C75" s="166"/>
      <c r="D75" s="167"/>
      <c r="E75" s="163"/>
      <c r="F75" s="164"/>
      <c r="G75" s="176" t="s">
        <v>174</v>
      </c>
      <c r="H75" s="177"/>
      <c r="I75" s="178"/>
      <c r="J75" s="11">
        <v>2</v>
      </c>
      <c r="K75" s="11"/>
      <c r="L75" s="11"/>
      <c r="M75" s="15">
        <v>2</v>
      </c>
      <c r="N75" s="13"/>
    </row>
    <row r="76" spans="1:14" ht="30" customHeight="1" thickBot="1" x14ac:dyDescent="0.3">
      <c r="A76" s="165" t="s">
        <v>171</v>
      </c>
      <c r="B76" s="166"/>
      <c r="C76" s="166"/>
      <c r="D76" s="167"/>
      <c r="E76" s="163"/>
      <c r="F76" s="164"/>
      <c r="G76" s="176" t="s">
        <v>175</v>
      </c>
      <c r="H76" s="177"/>
      <c r="I76" s="178"/>
      <c r="J76" s="11">
        <v>1</v>
      </c>
      <c r="K76" s="11"/>
      <c r="L76" s="11"/>
      <c r="M76" s="15">
        <v>2</v>
      </c>
      <c r="N76" s="13"/>
    </row>
    <row r="77" spans="1:14" ht="15.75" thickBot="1" x14ac:dyDescent="0.3">
      <c r="A77" s="182"/>
      <c r="B77" s="183"/>
      <c r="C77" s="183"/>
      <c r="D77" s="184"/>
      <c r="E77" s="163"/>
      <c r="F77" s="164"/>
      <c r="G77" s="176" t="s">
        <v>176</v>
      </c>
      <c r="H77" s="177"/>
      <c r="I77" s="178"/>
      <c r="J77" s="11">
        <v>5</v>
      </c>
      <c r="K77" s="11"/>
      <c r="L77" s="11"/>
      <c r="M77" s="15">
        <v>2</v>
      </c>
      <c r="N77" s="13"/>
    </row>
    <row r="78" spans="1:14" ht="15.75" thickBot="1" x14ac:dyDescent="0.3">
      <c r="A78" s="168"/>
      <c r="B78" s="169"/>
      <c r="C78" s="169"/>
      <c r="D78" s="170"/>
      <c r="E78" s="179"/>
      <c r="F78" s="180"/>
      <c r="G78" s="176" t="s">
        <v>177</v>
      </c>
      <c r="H78" s="177"/>
      <c r="I78" s="178"/>
      <c r="J78" s="11">
        <v>1</v>
      </c>
      <c r="K78" s="11"/>
      <c r="L78" s="11"/>
      <c r="M78" s="15">
        <v>1</v>
      </c>
      <c r="N78" s="13"/>
    </row>
    <row r="79" spans="1:14" x14ac:dyDescent="0.25">
      <c r="A79" s="1" t="s">
        <v>14</v>
      </c>
    </row>
    <row r="80" spans="1:14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</sheetData>
  <mergeCells count="45">
    <mergeCell ref="A78:D78"/>
    <mergeCell ref="E78:F78"/>
    <mergeCell ref="G78:I78"/>
    <mergeCell ref="A73:D73"/>
    <mergeCell ref="E73:F77"/>
    <mergeCell ref="G73:I73"/>
    <mergeCell ref="A74:D74"/>
    <mergeCell ref="G74:I74"/>
    <mergeCell ref="A75:D75"/>
    <mergeCell ref="G75:I75"/>
    <mergeCell ref="A76:D76"/>
    <mergeCell ref="G76:I76"/>
    <mergeCell ref="A77:D77"/>
    <mergeCell ref="G77:I77"/>
    <mergeCell ref="A71:D71"/>
    <mergeCell ref="A72:D72"/>
    <mergeCell ref="G72:I72"/>
    <mergeCell ref="G32:G33"/>
    <mergeCell ref="H32:H33"/>
    <mergeCell ref="A70:D70"/>
    <mergeCell ref="E70:F72"/>
    <mergeCell ref="G70:I71"/>
    <mergeCell ref="J70:J71"/>
    <mergeCell ref="G7:I7"/>
    <mergeCell ref="B10:C10"/>
    <mergeCell ref="J7:K7"/>
    <mergeCell ref="A32:A33"/>
    <mergeCell ref="B32:B33"/>
    <mergeCell ref="C32:C33"/>
    <mergeCell ref="D32:D33"/>
    <mergeCell ref="E6:E8"/>
    <mergeCell ref="C5:C8"/>
    <mergeCell ref="D5:I5"/>
    <mergeCell ref="J5:M5"/>
    <mergeCell ref="M70:M71"/>
    <mergeCell ref="D6:D8"/>
    <mergeCell ref="M32:M33"/>
    <mergeCell ref="I32:I33"/>
    <mergeCell ref="J32:J33"/>
    <mergeCell ref="E32:E33"/>
    <mergeCell ref="F32:F33"/>
    <mergeCell ref="J6:M6"/>
    <mergeCell ref="F7:F8"/>
    <mergeCell ref="F6:I6"/>
    <mergeCell ref="L7:M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abSelected="1" view="pageBreakPreview" topLeftCell="A76" zoomScaleSheetLayoutView="100" workbookViewId="0">
      <selection activeCell="H79" sqref="H79"/>
    </sheetView>
  </sheetViews>
  <sheetFormatPr defaultRowHeight="15" x14ac:dyDescent="0.25"/>
  <cols>
    <col min="1" max="1" width="12.140625" customWidth="1"/>
    <col min="2" max="2" width="46.85546875" customWidth="1"/>
    <col min="3" max="3" width="11.42578125" customWidth="1"/>
    <col min="4" max="4" width="6.42578125" customWidth="1"/>
    <col min="5" max="5" width="5.5703125" customWidth="1"/>
    <col min="6" max="6" width="6.140625" customWidth="1"/>
    <col min="7" max="7" width="5.7109375" customWidth="1"/>
    <col min="8" max="8" width="6.85546875" customWidth="1"/>
    <col min="9" max="12" width="4.7109375" customWidth="1"/>
    <col min="13" max="13" width="5" customWidth="1"/>
    <col min="14" max="14" width="4.85546875" customWidth="1"/>
    <col min="15" max="15" width="4.5703125" customWidth="1"/>
    <col min="16" max="16" width="4.7109375" customWidth="1"/>
    <col min="17" max="17" width="5" customWidth="1"/>
    <col min="18" max="18" width="6.85546875" customWidth="1"/>
    <col min="19" max="19" width="6.140625" customWidth="1"/>
    <col min="20" max="20" width="5.85546875" customWidth="1"/>
    <col min="21" max="21" width="6.7109375" customWidth="1"/>
    <col min="22" max="22" width="7" customWidth="1"/>
    <col min="23" max="23" width="6.7109375" customWidth="1"/>
    <col min="24" max="24" width="5.7109375" customWidth="1"/>
    <col min="25" max="25" width="6" customWidth="1"/>
  </cols>
  <sheetData>
    <row r="1" spans="1:33" ht="18.75" x14ac:dyDescent="0.3">
      <c r="S1" s="94"/>
      <c r="T1" s="94"/>
      <c r="U1" s="94"/>
      <c r="V1" s="94"/>
      <c r="W1" s="94"/>
      <c r="X1" s="94"/>
      <c r="Y1" s="92"/>
      <c r="Z1" s="92"/>
      <c r="AA1" s="92"/>
      <c r="AB1" s="92"/>
    </row>
    <row r="2" spans="1:33" ht="15.75" x14ac:dyDescent="0.25">
      <c r="A2" s="196" t="s">
        <v>271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93"/>
      <c r="S2" s="93"/>
      <c r="AG2" s="97"/>
    </row>
    <row r="3" spans="1:33" ht="9.75" customHeight="1" x14ac:dyDescent="0.25">
      <c r="A3" s="1"/>
      <c r="R3" s="93"/>
      <c r="S3" s="93"/>
    </row>
    <row r="4" spans="1:33" ht="28.5" customHeight="1" x14ac:dyDescent="0.25">
      <c r="A4" s="215" t="s">
        <v>0</v>
      </c>
      <c r="B4" s="200" t="s">
        <v>1</v>
      </c>
      <c r="C4" s="201" t="s">
        <v>2</v>
      </c>
      <c r="D4" s="218" t="s">
        <v>3</v>
      </c>
      <c r="E4" s="218"/>
      <c r="F4" s="218"/>
      <c r="G4" s="218"/>
      <c r="H4" s="218"/>
      <c r="I4" s="218"/>
      <c r="J4" s="202" t="s">
        <v>4</v>
      </c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4"/>
    </row>
    <row r="5" spans="1:33" ht="14.25" customHeight="1" x14ac:dyDescent="0.25">
      <c r="A5" s="215"/>
      <c r="B5" s="200"/>
      <c r="C5" s="201"/>
      <c r="D5" s="201" t="s">
        <v>5</v>
      </c>
      <c r="E5" s="201" t="s">
        <v>6</v>
      </c>
      <c r="F5" s="197" t="s">
        <v>7</v>
      </c>
      <c r="G5" s="197"/>
      <c r="H5" s="197"/>
      <c r="I5" s="197"/>
      <c r="J5" s="205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7"/>
    </row>
    <row r="6" spans="1:33" ht="15.75" customHeight="1" x14ac:dyDescent="0.25">
      <c r="A6" s="215"/>
      <c r="B6" s="200"/>
      <c r="C6" s="201"/>
      <c r="D6" s="201"/>
      <c r="E6" s="201"/>
      <c r="F6" s="197"/>
      <c r="G6" s="197"/>
      <c r="H6" s="197"/>
      <c r="I6" s="197"/>
      <c r="J6" s="197" t="s">
        <v>8</v>
      </c>
      <c r="K6" s="197"/>
      <c r="L6" s="197"/>
      <c r="M6" s="197"/>
      <c r="N6" s="197" t="s">
        <v>9</v>
      </c>
      <c r="O6" s="197"/>
      <c r="P6" s="197"/>
      <c r="Q6" s="197"/>
      <c r="R6" s="197" t="s">
        <v>10</v>
      </c>
      <c r="S6" s="197"/>
      <c r="T6" s="197"/>
      <c r="U6" s="197"/>
      <c r="V6" s="197" t="s">
        <v>213</v>
      </c>
      <c r="W6" s="197"/>
      <c r="X6" s="197"/>
      <c r="Y6" s="197"/>
    </row>
    <row r="7" spans="1:33" ht="15.75" customHeight="1" x14ac:dyDescent="0.25">
      <c r="A7" s="215"/>
      <c r="B7" s="200"/>
      <c r="C7" s="201"/>
      <c r="D7" s="201"/>
      <c r="E7" s="201"/>
      <c r="F7" s="201" t="s">
        <v>11</v>
      </c>
      <c r="G7" s="197" t="s">
        <v>12</v>
      </c>
      <c r="H7" s="197"/>
      <c r="I7" s="197"/>
      <c r="J7" s="197" t="s">
        <v>13</v>
      </c>
      <c r="K7" s="197"/>
      <c r="L7" s="197" t="s">
        <v>15</v>
      </c>
      <c r="M7" s="197"/>
      <c r="N7" s="197" t="s">
        <v>17</v>
      </c>
      <c r="O7" s="197"/>
      <c r="P7" s="197" t="s">
        <v>19</v>
      </c>
      <c r="Q7" s="197"/>
      <c r="R7" s="197" t="s">
        <v>21</v>
      </c>
      <c r="S7" s="197"/>
      <c r="T7" s="197" t="s">
        <v>23</v>
      </c>
      <c r="U7" s="197"/>
      <c r="V7" s="197" t="s">
        <v>214</v>
      </c>
      <c r="W7" s="197"/>
      <c r="X7" s="197" t="s">
        <v>215</v>
      </c>
      <c r="Y7" s="197"/>
    </row>
    <row r="8" spans="1:33" ht="15.75" customHeight="1" x14ac:dyDescent="0.25">
      <c r="A8" s="215"/>
      <c r="B8" s="200"/>
      <c r="C8" s="201"/>
      <c r="D8" s="201"/>
      <c r="E8" s="201"/>
      <c r="F8" s="201"/>
      <c r="G8" s="197"/>
      <c r="H8" s="197"/>
      <c r="I8" s="197"/>
      <c r="J8" s="199" t="s">
        <v>216</v>
      </c>
      <c r="K8" s="199"/>
      <c r="L8" s="199" t="s">
        <v>217</v>
      </c>
      <c r="M8" s="199"/>
      <c r="N8" s="199" t="s">
        <v>179</v>
      </c>
      <c r="O8" s="199"/>
      <c r="P8" s="199" t="s">
        <v>16</v>
      </c>
      <c r="Q8" s="199"/>
      <c r="R8" s="199" t="s">
        <v>18</v>
      </c>
      <c r="S8" s="199"/>
      <c r="T8" s="199" t="s">
        <v>20</v>
      </c>
      <c r="U8" s="199"/>
      <c r="V8" s="199" t="s">
        <v>22</v>
      </c>
      <c r="W8" s="199"/>
      <c r="X8" s="199" t="s">
        <v>24</v>
      </c>
      <c r="Y8" s="199"/>
    </row>
    <row r="9" spans="1:33" ht="81.75" customHeight="1" x14ac:dyDescent="0.25">
      <c r="A9" s="215"/>
      <c r="B9" s="200"/>
      <c r="C9" s="201"/>
      <c r="D9" s="201"/>
      <c r="E9" s="201"/>
      <c r="F9" s="201"/>
      <c r="G9" s="112" t="s">
        <v>25</v>
      </c>
      <c r="H9" s="112" t="s">
        <v>26</v>
      </c>
      <c r="I9" s="113" t="s">
        <v>27</v>
      </c>
      <c r="J9" s="112" t="s">
        <v>211</v>
      </c>
      <c r="K9" s="112" t="s">
        <v>212</v>
      </c>
      <c r="L9" s="112" t="s">
        <v>211</v>
      </c>
      <c r="M9" s="112" t="s">
        <v>212</v>
      </c>
      <c r="N9" s="112" t="s">
        <v>211</v>
      </c>
      <c r="O9" s="112" t="s">
        <v>212</v>
      </c>
      <c r="P9" s="112" t="s">
        <v>211</v>
      </c>
      <c r="Q9" s="112" t="s">
        <v>212</v>
      </c>
      <c r="R9" s="112" t="s">
        <v>211</v>
      </c>
      <c r="S9" s="112" t="s">
        <v>212</v>
      </c>
      <c r="T9" s="112" t="s">
        <v>211</v>
      </c>
      <c r="U9" s="112" t="s">
        <v>212</v>
      </c>
      <c r="V9" s="112" t="s">
        <v>211</v>
      </c>
      <c r="W9" s="112" t="s">
        <v>212</v>
      </c>
      <c r="X9" s="112" t="s">
        <v>211</v>
      </c>
      <c r="Y9" s="112" t="s">
        <v>212</v>
      </c>
    </row>
    <row r="10" spans="1:33" x14ac:dyDescent="0.25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  <c r="G10" s="110">
        <v>7</v>
      </c>
      <c r="H10" s="110">
        <v>8</v>
      </c>
      <c r="I10" s="110">
        <v>9</v>
      </c>
      <c r="J10" s="110">
        <v>10</v>
      </c>
      <c r="K10" s="110">
        <v>11</v>
      </c>
      <c r="L10" s="110">
        <v>12</v>
      </c>
      <c r="M10" s="110">
        <v>13</v>
      </c>
      <c r="N10" s="110">
        <v>14</v>
      </c>
      <c r="O10" s="110">
        <v>15</v>
      </c>
      <c r="P10" s="110">
        <v>16</v>
      </c>
      <c r="Q10" s="110">
        <v>17</v>
      </c>
      <c r="R10" s="110">
        <v>18</v>
      </c>
      <c r="S10" s="110">
        <v>19</v>
      </c>
      <c r="T10" s="110">
        <v>20</v>
      </c>
      <c r="U10" s="110">
        <v>21</v>
      </c>
      <c r="V10" s="110">
        <v>22</v>
      </c>
      <c r="W10" s="110">
        <v>23</v>
      </c>
      <c r="X10" s="110">
        <v>24</v>
      </c>
      <c r="Y10" s="110">
        <v>25</v>
      </c>
    </row>
    <row r="11" spans="1:33" x14ac:dyDescent="0.25">
      <c r="A11" s="95"/>
      <c r="B11" s="197" t="s">
        <v>270</v>
      </c>
      <c r="C11" s="197"/>
      <c r="D11" s="106">
        <f>E11+F11</f>
        <v>7920</v>
      </c>
      <c r="E11" s="106">
        <f>F11/2</f>
        <v>2640</v>
      </c>
      <c r="F11" s="106">
        <v>5280</v>
      </c>
      <c r="G11" s="106">
        <v>2275</v>
      </c>
      <c r="H11" s="106">
        <v>2367</v>
      </c>
      <c r="I11" s="106"/>
      <c r="J11" s="106">
        <v>371</v>
      </c>
      <c r="K11" s="106">
        <v>269</v>
      </c>
      <c r="L11" s="106">
        <v>492</v>
      </c>
      <c r="M11" s="106">
        <v>272</v>
      </c>
      <c r="N11" s="104">
        <v>292</v>
      </c>
      <c r="O11" s="104">
        <v>384</v>
      </c>
      <c r="P11" s="104">
        <v>248</v>
      </c>
      <c r="Q11" s="104">
        <v>378</v>
      </c>
      <c r="R11" s="104">
        <v>200</v>
      </c>
      <c r="S11" s="104">
        <v>260</v>
      </c>
      <c r="T11" s="104">
        <v>332</v>
      </c>
      <c r="U11" s="104">
        <v>318</v>
      </c>
      <c r="V11" s="104">
        <v>160</v>
      </c>
      <c r="W11" s="104">
        <v>240</v>
      </c>
      <c r="X11" s="104">
        <v>180</v>
      </c>
      <c r="Y11" s="104">
        <v>196</v>
      </c>
    </row>
    <row r="12" spans="1:33" ht="20.25" customHeight="1" x14ac:dyDescent="0.25">
      <c r="A12" s="107" t="s">
        <v>185</v>
      </c>
      <c r="B12" s="107" t="s">
        <v>186</v>
      </c>
      <c r="C12" s="119" t="s">
        <v>252</v>
      </c>
      <c r="D12" s="107">
        <v>2106</v>
      </c>
      <c r="E12" s="107">
        <v>702</v>
      </c>
      <c r="F12" s="107">
        <v>1404</v>
      </c>
      <c r="G12" s="107">
        <v>863</v>
      </c>
      <c r="H12" s="107">
        <v>541</v>
      </c>
      <c r="I12" s="95"/>
      <c r="J12" s="107">
        <v>371</v>
      </c>
      <c r="K12" s="107">
        <v>269</v>
      </c>
      <c r="L12" s="107">
        <v>492</v>
      </c>
      <c r="M12" s="107">
        <v>272</v>
      </c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</row>
    <row r="13" spans="1:33" x14ac:dyDescent="0.25">
      <c r="A13" s="105" t="s">
        <v>187</v>
      </c>
      <c r="B13" s="105" t="s">
        <v>233</v>
      </c>
      <c r="C13" s="121" t="s">
        <v>259</v>
      </c>
      <c r="D13" s="105">
        <f>E13+F13</f>
        <v>117</v>
      </c>
      <c r="E13" s="105">
        <f>F13/2</f>
        <v>39</v>
      </c>
      <c r="F13" s="105">
        <v>78</v>
      </c>
      <c r="G13" s="105">
        <v>0</v>
      </c>
      <c r="H13" s="105">
        <v>78</v>
      </c>
      <c r="I13" s="99"/>
      <c r="J13" s="105">
        <v>0</v>
      </c>
      <c r="K13" s="105">
        <v>34</v>
      </c>
      <c r="L13" s="105">
        <v>0</v>
      </c>
      <c r="M13" s="105">
        <v>44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33" x14ac:dyDescent="0.25">
      <c r="A14" s="105" t="s">
        <v>188</v>
      </c>
      <c r="B14" s="105" t="s">
        <v>234</v>
      </c>
      <c r="C14" s="121" t="s">
        <v>92</v>
      </c>
      <c r="D14" s="96">
        <f t="shared" ref="D14:D25" si="0">E14+F14</f>
        <v>175.5</v>
      </c>
      <c r="E14" s="96">
        <f t="shared" ref="E14:E25" si="1">F14/2</f>
        <v>58.5</v>
      </c>
      <c r="F14" s="105">
        <v>117</v>
      </c>
      <c r="G14" s="105">
        <v>117</v>
      </c>
      <c r="H14" s="105">
        <v>0</v>
      </c>
      <c r="I14" s="99"/>
      <c r="J14" s="105">
        <v>50</v>
      </c>
      <c r="K14" s="105"/>
      <c r="L14" s="105">
        <v>67</v>
      </c>
      <c r="M14" s="105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</row>
    <row r="15" spans="1:33" x14ac:dyDescent="0.25">
      <c r="A15" s="105" t="s">
        <v>189</v>
      </c>
      <c r="B15" s="105" t="s">
        <v>190</v>
      </c>
      <c r="C15" s="105" t="s">
        <v>191</v>
      </c>
      <c r="D15" s="96">
        <f t="shared" si="0"/>
        <v>175.5</v>
      </c>
      <c r="E15" s="96">
        <f t="shared" si="1"/>
        <v>58.5</v>
      </c>
      <c r="F15" s="105">
        <v>117</v>
      </c>
      <c r="G15" s="105">
        <v>0</v>
      </c>
      <c r="H15" s="105">
        <v>117</v>
      </c>
      <c r="I15" s="99"/>
      <c r="J15" s="105">
        <v>0</v>
      </c>
      <c r="K15" s="105">
        <v>54</v>
      </c>
      <c r="L15" s="105">
        <v>0</v>
      </c>
      <c r="M15" s="105">
        <v>63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</row>
    <row r="16" spans="1:33" ht="24.75" customHeight="1" x14ac:dyDescent="0.25">
      <c r="A16" s="105" t="s">
        <v>192</v>
      </c>
      <c r="B16" s="105" t="s">
        <v>193</v>
      </c>
      <c r="C16" s="105" t="s">
        <v>87</v>
      </c>
      <c r="D16" s="96">
        <f t="shared" si="0"/>
        <v>234</v>
      </c>
      <c r="E16" s="96">
        <f t="shared" si="1"/>
        <v>78</v>
      </c>
      <c r="F16" s="105">
        <v>156</v>
      </c>
      <c r="G16" s="105">
        <v>156</v>
      </c>
      <c r="H16" s="105">
        <v>0</v>
      </c>
      <c r="I16" s="99"/>
      <c r="J16" s="105">
        <v>73</v>
      </c>
      <c r="K16" s="105"/>
      <c r="L16" s="105">
        <v>83</v>
      </c>
      <c r="M16" s="105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</row>
    <row r="17" spans="1:25" ht="12" customHeight="1" x14ac:dyDescent="0.25">
      <c r="A17" s="105" t="s">
        <v>194</v>
      </c>
      <c r="B17" s="105" t="s">
        <v>35</v>
      </c>
      <c r="C17" s="105" t="s">
        <v>59</v>
      </c>
      <c r="D17" s="96">
        <f t="shared" si="0"/>
        <v>175.5</v>
      </c>
      <c r="E17" s="96">
        <f t="shared" si="1"/>
        <v>58.5</v>
      </c>
      <c r="F17" s="105">
        <v>117</v>
      </c>
      <c r="G17" s="105">
        <v>117</v>
      </c>
      <c r="H17" s="105">
        <v>0</v>
      </c>
      <c r="I17" s="99"/>
      <c r="J17" s="105">
        <v>54</v>
      </c>
      <c r="K17" s="105"/>
      <c r="L17" s="105">
        <v>63</v>
      </c>
      <c r="M17" s="105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</row>
    <row r="18" spans="1:25" ht="12.75" customHeight="1" x14ac:dyDescent="0.25">
      <c r="A18" s="105" t="s">
        <v>195</v>
      </c>
      <c r="B18" s="105" t="s">
        <v>41</v>
      </c>
      <c r="C18" s="105" t="s">
        <v>196</v>
      </c>
      <c r="D18" s="96">
        <f t="shared" si="0"/>
        <v>175.5</v>
      </c>
      <c r="E18" s="96">
        <f t="shared" si="1"/>
        <v>58.5</v>
      </c>
      <c r="F18" s="105">
        <v>117</v>
      </c>
      <c r="G18" s="105">
        <v>0</v>
      </c>
      <c r="H18" s="105">
        <v>117</v>
      </c>
      <c r="I18" s="99"/>
      <c r="J18" s="105">
        <v>0</v>
      </c>
      <c r="K18" s="105">
        <v>67</v>
      </c>
      <c r="L18" s="105">
        <v>0</v>
      </c>
      <c r="M18" s="105">
        <v>50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</row>
    <row r="19" spans="1:25" ht="14.25" customHeight="1" x14ac:dyDescent="0.25">
      <c r="A19" s="105" t="s">
        <v>197</v>
      </c>
      <c r="B19" s="105" t="s">
        <v>198</v>
      </c>
      <c r="C19" s="105" t="s">
        <v>59</v>
      </c>
      <c r="D19" s="96">
        <f t="shared" si="0"/>
        <v>105</v>
      </c>
      <c r="E19" s="96">
        <f t="shared" si="1"/>
        <v>35</v>
      </c>
      <c r="F19" s="105">
        <v>70</v>
      </c>
      <c r="G19" s="105">
        <v>70</v>
      </c>
      <c r="H19" s="105">
        <v>0</v>
      </c>
      <c r="I19" s="99"/>
      <c r="J19" s="105">
        <v>0</v>
      </c>
      <c r="K19" s="105"/>
      <c r="L19" s="105">
        <v>70</v>
      </c>
      <c r="M19" s="105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</row>
    <row r="20" spans="1:25" ht="13.5" customHeight="1" x14ac:dyDescent="0.25">
      <c r="A20" s="105" t="s">
        <v>199</v>
      </c>
      <c r="B20" s="105" t="s">
        <v>58</v>
      </c>
      <c r="C20" s="105" t="s">
        <v>191</v>
      </c>
      <c r="D20" s="96">
        <f t="shared" si="0"/>
        <v>150</v>
      </c>
      <c r="E20" s="96">
        <f t="shared" si="1"/>
        <v>50</v>
      </c>
      <c r="F20" s="105">
        <v>100</v>
      </c>
      <c r="G20" s="105">
        <v>20</v>
      </c>
      <c r="H20" s="105">
        <v>80</v>
      </c>
      <c r="I20" s="99"/>
      <c r="J20" s="108">
        <v>10</v>
      </c>
      <c r="K20" s="108">
        <v>40</v>
      </c>
      <c r="L20" s="105">
        <v>10</v>
      </c>
      <c r="M20" s="105">
        <v>40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</row>
    <row r="21" spans="1:25" ht="12.75" customHeight="1" x14ac:dyDescent="0.25">
      <c r="A21" s="105" t="s">
        <v>200</v>
      </c>
      <c r="B21" s="105" t="s">
        <v>201</v>
      </c>
      <c r="C21" s="105" t="s">
        <v>202</v>
      </c>
      <c r="D21" s="96">
        <f t="shared" si="0"/>
        <v>181.5</v>
      </c>
      <c r="E21" s="96">
        <f t="shared" si="1"/>
        <v>60.5</v>
      </c>
      <c r="F21" s="105">
        <v>121</v>
      </c>
      <c r="G21" s="105">
        <v>80</v>
      </c>
      <c r="H21" s="105">
        <v>41</v>
      </c>
      <c r="I21" s="99"/>
      <c r="J21" s="105">
        <v>40</v>
      </c>
      <c r="K21" s="105">
        <v>20</v>
      </c>
      <c r="L21" s="105">
        <v>40</v>
      </c>
      <c r="M21" s="105">
        <v>21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</row>
    <row r="22" spans="1:25" ht="12.75" customHeight="1" x14ac:dyDescent="0.25">
      <c r="A22" s="105" t="s">
        <v>203</v>
      </c>
      <c r="B22" s="105" t="s">
        <v>204</v>
      </c>
      <c r="C22" s="105" t="s">
        <v>202</v>
      </c>
      <c r="D22" s="96">
        <f t="shared" si="0"/>
        <v>207</v>
      </c>
      <c r="E22" s="96">
        <f t="shared" si="1"/>
        <v>69</v>
      </c>
      <c r="F22" s="105">
        <v>138</v>
      </c>
      <c r="G22" s="105">
        <v>106</v>
      </c>
      <c r="H22" s="105">
        <v>32</v>
      </c>
      <c r="I22" s="99"/>
      <c r="J22" s="105">
        <v>52</v>
      </c>
      <c r="K22" s="105">
        <v>16</v>
      </c>
      <c r="L22" s="105">
        <v>54</v>
      </c>
      <c r="M22" s="105">
        <v>16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</row>
    <row r="23" spans="1:25" ht="12" customHeight="1" x14ac:dyDescent="0.25">
      <c r="A23" s="105" t="s">
        <v>205</v>
      </c>
      <c r="B23" s="105" t="s">
        <v>235</v>
      </c>
      <c r="C23" s="105" t="s">
        <v>191</v>
      </c>
      <c r="D23" s="96">
        <f t="shared" si="0"/>
        <v>175.5</v>
      </c>
      <c r="E23" s="96">
        <f t="shared" si="1"/>
        <v>58.5</v>
      </c>
      <c r="F23" s="105">
        <v>117</v>
      </c>
      <c r="G23" s="105">
        <v>117</v>
      </c>
      <c r="H23" s="105">
        <v>0</v>
      </c>
      <c r="I23" s="99"/>
      <c r="J23" s="105">
        <v>54</v>
      </c>
      <c r="K23" s="105"/>
      <c r="L23" s="105">
        <v>63</v>
      </c>
      <c r="M23" s="105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</row>
    <row r="24" spans="1:25" ht="12.75" customHeight="1" x14ac:dyDescent="0.25">
      <c r="A24" s="105" t="s">
        <v>237</v>
      </c>
      <c r="B24" s="105" t="s">
        <v>206</v>
      </c>
      <c r="C24" s="105" t="s">
        <v>207</v>
      </c>
      <c r="D24" s="96">
        <f t="shared" si="0"/>
        <v>175.5</v>
      </c>
      <c r="E24" s="96">
        <f t="shared" si="1"/>
        <v>58.5</v>
      </c>
      <c r="F24" s="105">
        <v>117</v>
      </c>
      <c r="G24" s="105">
        <v>80</v>
      </c>
      <c r="H24" s="105">
        <v>37</v>
      </c>
      <c r="I24" s="99"/>
      <c r="J24" s="105">
        <v>38</v>
      </c>
      <c r="K24" s="105">
        <v>19</v>
      </c>
      <c r="L24" s="105">
        <v>42</v>
      </c>
      <c r="M24" s="105">
        <v>18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</row>
    <row r="25" spans="1:25" x14ac:dyDescent="0.25">
      <c r="A25" s="105" t="s">
        <v>208</v>
      </c>
      <c r="B25" s="105" t="s">
        <v>209</v>
      </c>
      <c r="C25" s="105" t="s">
        <v>210</v>
      </c>
      <c r="D25" s="96">
        <f t="shared" si="0"/>
        <v>58.5</v>
      </c>
      <c r="E25" s="96">
        <f t="shared" si="1"/>
        <v>19.5</v>
      </c>
      <c r="F25" s="105">
        <v>39</v>
      </c>
      <c r="G25" s="105">
        <v>0</v>
      </c>
      <c r="H25" s="105">
        <v>39</v>
      </c>
      <c r="I25" s="99"/>
      <c r="J25" s="105">
        <v>0</v>
      </c>
      <c r="K25" s="105">
        <v>19</v>
      </c>
      <c r="L25" s="105">
        <v>0</v>
      </c>
      <c r="M25" s="105">
        <v>20</v>
      </c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</row>
    <row r="26" spans="1:25" ht="14.25" customHeight="1" x14ac:dyDescent="0.25">
      <c r="A26" s="99"/>
      <c r="B26" s="216" t="s">
        <v>270</v>
      </c>
      <c r="C26" s="217"/>
      <c r="D26" s="106">
        <f>E26+F26</f>
        <v>4842</v>
      </c>
      <c r="E26" s="106">
        <f>F26/2</f>
        <v>1614</v>
      </c>
      <c r="F26" s="106">
        <v>3228</v>
      </c>
      <c r="G26" s="106">
        <v>1412</v>
      </c>
      <c r="H26" s="106">
        <v>1826</v>
      </c>
      <c r="I26" s="106"/>
      <c r="J26" s="106"/>
      <c r="K26" s="106"/>
      <c r="L26" s="106"/>
      <c r="M26" s="106"/>
      <c r="N26" s="117">
        <v>292</v>
      </c>
      <c r="O26" s="117">
        <v>384</v>
      </c>
      <c r="P26" s="117">
        <v>248</v>
      </c>
      <c r="Q26" s="117">
        <v>378</v>
      </c>
      <c r="R26" s="117">
        <v>200</v>
      </c>
      <c r="S26" s="117">
        <v>260</v>
      </c>
      <c r="T26" s="117">
        <v>332</v>
      </c>
      <c r="U26" s="117">
        <v>318</v>
      </c>
      <c r="V26" s="117">
        <v>160</v>
      </c>
      <c r="W26" s="117">
        <v>240</v>
      </c>
      <c r="X26" s="117">
        <v>180</v>
      </c>
      <c r="Y26" s="117">
        <v>196</v>
      </c>
    </row>
    <row r="27" spans="1:25" ht="17.25" customHeight="1" x14ac:dyDescent="0.25">
      <c r="A27" s="116" t="s">
        <v>28</v>
      </c>
      <c r="B27" s="116" t="s">
        <v>29</v>
      </c>
      <c r="C27" s="119" t="s">
        <v>260</v>
      </c>
      <c r="D27" s="116">
        <v>900</v>
      </c>
      <c r="E27" s="116">
        <v>300</v>
      </c>
      <c r="F27" s="116">
        <v>600</v>
      </c>
      <c r="G27" s="116">
        <v>178</v>
      </c>
      <c r="H27" s="116">
        <v>422</v>
      </c>
      <c r="I27" s="107"/>
      <c r="J27" s="107"/>
      <c r="K27" s="107"/>
      <c r="L27" s="107"/>
      <c r="M27" s="107"/>
      <c r="N27" s="116">
        <v>50</v>
      </c>
      <c r="O27" s="116">
        <v>128</v>
      </c>
      <c r="P27" s="116">
        <v>48</v>
      </c>
      <c r="Q27" s="116">
        <v>96</v>
      </c>
      <c r="R27" s="116">
        <v>0</v>
      </c>
      <c r="S27" s="116">
        <v>56</v>
      </c>
      <c r="T27" s="116">
        <v>80</v>
      </c>
      <c r="U27" s="116">
        <v>70</v>
      </c>
      <c r="V27" s="116">
        <v>0</v>
      </c>
      <c r="W27" s="116">
        <v>58</v>
      </c>
      <c r="X27" s="116">
        <v>0</v>
      </c>
      <c r="Y27" s="116">
        <v>14</v>
      </c>
    </row>
    <row r="28" spans="1:25" x14ac:dyDescent="0.25">
      <c r="A28" s="114" t="s">
        <v>31</v>
      </c>
      <c r="B28" s="114" t="s">
        <v>32</v>
      </c>
      <c r="C28" s="127" t="s">
        <v>33</v>
      </c>
      <c r="D28" s="114">
        <v>72</v>
      </c>
      <c r="E28" s="114">
        <v>24</v>
      </c>
      <c r="F28" s="114">
        <v>48</v>
      </c>
      <c r="G28" s="114">
        <v>48</v>
      </c>
      <c r="H28" s="114">
        <v>0</v>
      </c>
      <c r="I28" s="105"/>
      <c r="J28" s="105"/>
      <c r="K28" s="105"/>
      <c r="L28" s="105"/>
      <c r="M28" s="105"/>
      <c r="N28" s="114">
        <v>0</v>
      </c>
      <c r="O28" s="114"/>
      <c r="P28" s="114">
        <v>48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>
        <v>0</v>
      </c>
      <c r="X28" s="114">
        <v>0</v>
      </c>
      <c r="Y28" s="114">
        <v>0</v>
      </c>
    </row>
    <row r="29" spans="1:25" ht="12.75" customHeight="1" x14ac:dyDescent="0.25">
      <c r="A29" s="114" t="s">
        <v>34</v>
      </c>
      <c r="B29" s="114" t="s">
        <v>35</v>
      </c>
      <c r="C29" s="127" t="s">
        <v>36</v>
      </c>
      <c r="D29" s="114">
        <v>72</v>
      </c>
      <c r="E29" s="114">
        <v>24</v>
      </c>
      <c r="F29" s="114">
        <v>48</v>
      </c>
      <c r="G29" s="114">
        <v>48</v>
      </c>
      <c r="H29" s="114">
        <v>0</v>
      </c>
      <c r="I29" s="105"/>
      <c r="J29" s="105"/>
      <c r="K29" s="105"/>
      <c r="L29" s="105"/>
      <c r="M29" s="105"/>
      <c r="N29" s="114">
        <v>48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4">
        <v>0</v>
      </c>
      <c r="X29" s="114">
        <v>0</v>
      </c>
      <c r="Y29" s="114">
        <v>0</v>
      </c>
    </row>
    <row r="30" spans="1:25" x14ac:dyDescent="0.25">
      <c r="A30" s="114" t="s">
        <v>37</v>
      </c>
      <c r="B30" s="114" t="s">
        <v>38</v>
      </c>
      <c r="C30" s="127" t="s">
        <v>39</v>
      </c>
      <c r="D30" s="114">
        <v>258</v>
      </c>
      <c r="E30" s="114">
        <v>86</v>
      </c>
      <c r="F30" s="114">
        <v>172</v>
      </c>
      <c r="G30" s="114">
        <v>0</v>
      </c>
      <c r="H30" s="114">
        <v>172</v>
      </c>
      <c r="I30" s="105"/>
      <c r="J30" s="105"/>
      <c r="K30" s="105"/>
      <c r="L30" s="105"/>
      <c r="M30" s="105"/>
      <c r="N30" s="114">
        <v>0</v>
      </c>
      <c r="O30" s="114">
        <v>36</v>
      </c>
      <c r="P30" s="114">
        <v>0</v>
      </c>
      <c r="Q30" s="114">
        <v>42</v>
      </c>
      <c r="R30" s="114">
        <v>0</v>
      </c>
      <c r="S30" s="114">
        <v>28</v>
      </c>
      <c r="T30" s="114">
        <v>0</v>
      </c>
      <c r="U30" s="114">
        <v>38</v>
      </c>
      <c r="V30" s="114">
        <v>0</v>
      </c>
      <c r="W30" s="114">
        <v>28</v>
      </c>
      <c r="X30" s="114">
        <v>0</v>
      </c>
      <c r="Y30" s="114">
        <v>0</v>
      </c>
    </row>
    <row r="31" spans="1:25" ht="11.25" customHeight="1" x14ac:dyDescent="0.25">
      <c r="A31" s="114" t="s">
        <v>40</v>
      </c>
      <c r="B31" s="114" t="s">
        <v>41</v>
      </c>
      <c r="C31" s="127" t="s">
        <v>42</v>
      </c>
      <c r="D31" s="114">
        <v>344</v>
      </c>
      <c r="E31" s="114">
        <v>172</v>
      </c>
      <c r="F31" s="114">
        <v>172</v>
      </c>
      <c r="G31" s="114">
        <v>2</v>
      </c>
      <c r="H31" s="114">
        <v>170</v>
      </c>
      <c r="I31" s="105"/>
      <c r="J31" s="105"/>
      <c r="K31" s="105"/>
      <c r="L31" s="105"/>
      <c r="M31" s="105"/>
      <c r="N31" s="115">
        <v>2</v>
      </c>
      <c r="O31" s="115">
        <v>32</v>
      </c>
      <c r="P31" s="100"/>
      <c r="Q31" s="114">
        <v>34</v>
      </c>
      <c r="R31" s="114"/>
      <c r="S31" s="114">
        <v>28</v>
      </c>
      <c r="T31" s="114"/>
      <c r="U31" s="114">
        <v>32</v>
      </c>
      <c r="V31" s="114">
        <v>0</v>
      </c>
      <c r="W31" s="114">
        <v>30</v>
      </c>
      <c r="X31" s="114">
        <v>0</v>
      </c>
      <c r="Y31" s="114">
        <v>14</v>
      </c>
    </row>
    <row r="32" spans="1:25" ht="15" customHeight="1" x14ac:dyDescent="0.25">
      <c r="A32" s="114" t="s">
        <v>43</v>
      </c>
      <c r="B32" s="114" t="s">
        <v>218</v>
      </c>
      <c r="C32" s="127" t="s">
        <v>36</v>
      </c>
      <c r="D32" s="114">
        <v>48</v>
      </c>
      <c r="E32" s="114">
        <v>16</v>
      </c>
      <c r="F32" s="114">
        <v>40</v>
      </c>
      <c r="G32" s="114">
        <v>0</v>
      </c>
      <c r="H32" s="114">
        <v>40</v>
      </c>
      <c r="I32" s="105"/>
      <c r="J32" s="105"/>
      <c r="K32" s="105"/>
      <c r="L32" s="105"/>
      <c r="M32" s="105"/>
      <c r="N32" s="114">
        <v>0</v>
      </c>
      <c r="O32" s="114">
        <v>40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4">
        <v>0</v>
      </c>
      <c r="V32" s="114">
        <v>0</v>
      </c>
      <c r="W32" s="114"/>
      <c r="X32" s="114">
        <v>0</v>
      </c>
      <c r="Y32" s="114">
        <v>0</v>
      </c>
    </row>
    <row r="33" spans="1:25" ht="13.5" customHeight="1" x14ac:dyDescent="0.25">
      <c r="A33" s="114" t="s">
        <v>45</v>
      </c>
      <c r="B33" s="114" t="s">
        <v>219</v>
      </c>
      <c r="C33" s="127" t="s">
        <v>36</v>
      </c>
      <c r="D33" s="114">
        <v>60</v>
      </c>
      <c r="E33" s="114">
        <v>20</v>
      </c>
      <c r="F33" s="114">
        <v>40</v>
      </c>
      <c r="G33" s="114">
        <v>0</v>
      </c>
      <c r="H33" s="114">
        <v>40</v>
      </c>
      <c r="I33" s="105"/>
      <c r="J33" s="105"/>
      <c r="K33" s="105"/>
      <c r="L33" s="105"/>
      <c r="M33" s="105"/>
      <c r="N33" s="114">
        <v>0</v>
      </c>
      <c r="O33" s="114">
        <v>20</v>
      </c>
      <c r="P33" s="114">
        <v>0</v>
      </c>
      <c r="Q33" s="114">
        <v>20</v>
      </c>
      <c r="R33" s="114">
        <v>0</v>
      </c>
      <c r="S33" s="114">
        <v>0</v>
      </c>
      <c r="T33" s="114">
        <v>0</v>
      </c>
      <c r="U33" s="114">
        <v>0</v>
      </c>
      <c r="V33" s="114">
        <v>0</v>
      </c>
      <c r="W33" s="114">
        <v>0</v>
      </c>
      <c r="X33" s="114">
        <v>0</v>
      </c>
      <c r="Y33" s="114">
        <v>0</v>
      </c>
    </row>
    <row r="34" spans="1:25" x14ac:dyDescent="0.25">
      <c r="A34" s="114" t="s">
        <v>47</v>
      </c>
      <c r="B34" s="114" t="s">
        <v>236</v>
      </c>
      <c r="C34" s="127" t="s">
        <v>36</v>
      </c>
      <c r="D34" s="114">
        <v>63</v>
      </c>
      <c r="E34" s="114">
        <v>21</v>
      </c>
      <c r="F34" s="114">
        <v>50</v>
      </c>
      <c r="G34" s="114">
        <v>50</v>
      </c>
      <c r="H34" s="114">
        <v>0</v>
      </c>
      <c r="I34" s="105"/>
      <c r="J34" s="105"/>
      <c r="K34" s="105"/>
      <c r="L34" s="105"/>
      <c r="M34" s="105"/>
      <c r="N34" s="114">
        <v>0</v>
      </c>
      <c r="O34" s="114">
        <v>0</v>
      </c>
      <c r="P34" s="114">
        <v>0</v>
      </c>
      <c r="Q34" s="114">
        <v>0</v>
      </c>
      <c r="R34" s="126">
        <v>50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0</v>
      </c>
    </row>
    <row r="35" spans="1:25" x14ac:dyDescent="0.25">
      <c r="A35" s="114" t="s">
        <v>48</v>
      </c>
      <c r="B35" s="114" t="s">
        <v>49</v>
      </c>
      <c r="C35" s="127" t="s">
        <v>36</v>
      </c>
      <c r="D35" s="114">
        <v>48</v>
      </c>
      <c r="E35" s="114">
        <v>16</v>
      </c>
      <c r="F35" s="114">
        <v>30</v>
      </c>
      <c r="G35" s="114">
        <v>30</v>
      </c>
      <c r="H35" s="114">
        <v>0</v>
      </c>
      <c r="I35" s="105"/>
      <c r="J35" s="105"/>
      <c r="K35" s="105"/>
      <c r="L35" s="105"/>
      <c r="M35" s="105"/>
      <c r="N35" s="114">
        <v>0</v>
      </c>
      <c r="O35" s="114">
        <v>0</v>
      </c>
      <c r="P35" s="114">
        <v>0</v>
      </c>
      <c r="Q35" s="114">
        <v>0</v>
      </c>
      <c r="R35" s="126">
        <v>30</v>
      </c>
      <c r="S35" s="114">
        <v>0</v>
      </c>
      <c r="T35" s="114">
        <v>0</v>
      </c>
      <c r="U35" s="115">
        <v>0</v>
      </c>
      <c r="V35" s="114">
        <v>0</v>
      </c>
      <c r="W35" s="114">
        <v>0</v>
      </c>
      <c r="X35" s="114">
        <v>0</v>
      </c>
      <c r="Y35" s="114">
        <v>0</v>
      </c>
    </row>
    <row r="36" spans="1:25" ht="13.5" customHeight="1" x14ac:dyDescent="0.25">
      <c r="A36" s="116" t="s">
        <v>50</v>
      </c>
      <c r="B36" s="116" t="s">
        <v>51</v>
      </c>
      <c r="C36" s="119" t="s">
        <v>255</v>
      </c>
      <c r="D36" s="116">
        <v>222</v>
      </c>
      <c r="E36" s="116">
        <v>74</v>
      </c>
      <c r="F36" s="116">
        <v>146</v>
      </c>
      <c r="G36" s="116">
        <v>66</v>
      </c>
      <c r="H36" s="116">
        <v>80</v>
      </c>
      <c r="I36" s="107"/>
      <c r="J36" s="107"/>
      <c r="K36" s="107"/>
      <c r="L36" s="107"/>
      <c r="M36" s="107"/>
      <c r="N36" s="116">
        <v>32</v>
      </c>
      <c r="O36" s="116">
        <v>42</v>
      </c>
      <c r="P36" s="116">
        <v>0</v>
      </c>
      <c r="Q36" s="116">
        <v>28</v>
      </c>
      <c r="R36" s="116">
        <v>0</v>
      </c>
      <c r="S36" s="116">
        <v>0</v>
      </c>
      <c r="T36" s="116">
        <v>34</v>
      </c>
      <c r="U36" s="116">
        <v>10</v>
      </c>
      <c r="V36" s="116">
        <v>0</v>
      </c>
      <c r="W36" s="116">
        <v>0</v>
      </c>
      <c r="X36" s="116">
        <v>0</v>
      </c>
      <c r="Y36" s="116">
        <v>0</v>
      </c>
    </row>
    <row r="37" spans="1:25" ht="12.75" customHeight="1" x14ac:dyDescent="0.25">
      <c r="A37" s="114" t="s">
        <v>53</v>
      </c>
      <c r="B37" s="114" t="s">
        <v>54</v>
      </c>
      <c r="C37" s="127" t="s">
        <v>33</v>
      </c>
      <c r="D37" s="114">
        <v>66</v>
      </c>
      <c r="E37" s="114">
        <v>22</v>
      </c>
      <c r="F37" s="114">
        <v>44</v>
      </c>
      <c r="G37" s="114">
        <v>34</v>
      </c>
      <c r="H37" s="114">
        <v>10</v>
      </c>
      <c r="I37" s="105"/>
      <c r="J37" s="105"/>
      <c r="K37" s="105"/>
      <c r="L37" s="105"/>
      <c r="M37" s="105"/>
      <c r="N37" s="114">
        <v>0</v>
      </c>
      <c r="O37" s="114"/>
      <c r="P37" s="114">
        <v>0</v>
      </c>
      <c r="Q37" s="114">
        <v>0</v>
      </c>
      <c r="R37" s="114">
        <v>0</v>
      </c>
      <c r="S37" s="114">
        <v>0</v>
      </c>
      <c r="T37" s="114">
        <v>34</v>
      </c>
      <c r="U37" s="114">
        <v>10</v>
      </c>
      <c r="V37" s="114">
        <v>0</v>
      </c>
      <c r="W37" s="114">
        <v>0</v>
      </c>
      <c r="X37" s="114">
        <v>0</v>
      </c>
      <c r="Y37" s="114">
        <v>0</v>
      </c>
    </row>
    <row r="38" spans="1:25" x14ac:dyDescent="0.25">
      <c r="A38" s="114" t="s">
        <v>55</v>
      </c>
      <c r="B38" s="114" t="s">
        <v>56</v>
      </c>
      <c r="C38" s="127"/>
      <c r="D38" s="114">
        <v>66</v>
      </c>
      <c r="E38" s="114">
        <v>22</v>
      </c>
      <c r="F38" s="114">
        <v>44</v>
      </c>
      <c r="G38" s="114">
        <v>22</v>
      </c>
      <c r="H38" s="114">
        <v>22</v>
      </c>
      <c r="I38" s="105"/>
      <c r="J38" s="105"/>
      <c r="K38" s="105"/>
      <c r="L38" s="105"/>
      <c r="M38" s="105"/>
      <c r="N38" s="114">
        <v>22</v>
      </c>
      <c r="O38" s="114">
        <v>22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14">
        <v>0</v>
      </c>
      <c r="V38" s="114">
        <v>0</v>
      </c>
      <c r="W38" s="114">
        <v>0</v>
      </c>
      <c r="X38" s="114">
        <v>0</v>
      </c>
      <c r="Y38" s="114">
        <v>0</v>
      </c>
    </row>
    <row r="39" spans="1:25" x14ac:dyDescent="0.25">
      <c r="A39" s="114" t="s">
        <v>57</v>
      </c>
      <c r="B39" s="114" t="s">
        <v>58</v>
      </c>
      <c r="C39" s="120" t="s">
        <v>84</v>
      </c>
      <c r="D39" s="114">
        <v>87</v>
      </c>
      <c r="E39" s="114">
        <v>29</v>
      </c>
      <c r="F39" s="114">
        <v>58</v>
      </c>
      <c r="G39" s="114">
        <v>10</v>
      </c>
      <c r="H39" s="114">
        <v>48</v>
      </c>
      <c r="I39" s="105"/>
      <c r="J39" s="105"/>
      <c r="K39" s="105"/>
      <c r="L39" s="105"/>
      <c r="M39" s="105"/>
      <c r="N39" s="115">
        <v>4</v>
      </c>
      <c r="O39" s="115">
        <v>20</v>
      </c>
      <c r="P39" s="115">
        <v>6</v>
      </c>
      <c r="Q39" s="115">
        <v>28</v>
      </c>
      <c r="R39" s="114">
        <v>0</v>
      </c>
      <c r="S39" s="114">
        <v>0</v>
      </c>
      <c r="T39" s="114">
        <v>0</v>
      </c>
      <c r="U39" s="114">
        <v>0</v>
      </c>
      <c r="V39" s="114">
        <v>0</v>
      </c>
      <c r="W39" s="114">
        <v>0</v>
      </c>
      <c r="X39" s="114">
        <v>0</v>
      </c>
      <c r="Y39" s="114">
        <v>0</v>
      </c>
    </row>
    <row r="40" spans="1:25" ht="15" customHeight="1" x14ac:dyDescent="0.25">
      <c r="A40" s="116" t="s">
        <v>60</v>
      </c>
      <c r="B40" s="116" t="s">
        <v>61</v>
      </c>
      <c r="C40" s="128" t="s">
        <v>258</v>
      </c>
      <c r="D40" s="116">
        <f>E40+F40</f>
        <v>3721</v>
      </c>
      <c r="E40" s="116">
        <v>1239</v>
      </c>
      <c r="F40" s="116">
        <v>2482</v>
      </c>
      <c r="G40" s="116">
        <v>1168</v>
      </c>
      <c r="H40" s="116">
        <v>1324</v>
      </c>
      <c r="I40" s="107">
        <v>20</v>
      </c>
      <c r="J40" s="107"/>
      <c r="K40" s="107"/>
      <c r="L40" s="107"/>
      <c r="M40" s="107"/>
      <c r="N40" s="116">
        <v>210</v>
      </c>
      <c r="O40" s="116">
        <v>214</v>
      </c>
      <c r="P40" s="116">
        <v>200</v>
      </c>
      <c r="Q40" s="116">
        <v>254</v>
      </c>
      <c r="R40" s="116">
        <v>200</v>
      </c>
      <c r="S40" s="116">
        <v>204</v>
      </c>
      <c r="T40" s="116">
        <v>218</v>
      </c>
      <c r="U40" s="116">
        <v>238</v>
      </c>
      <c r="V40" s="116">
        <v>160</v>
      </c>
      <c r="W40" s="116">
        <v>182</v>
      </c>
      <c r="X40" s="116">
        <v>180</v>
      </c>
      <c r="Y40" s="116">
        <v>182</v>
      </c>
    </row>
    <row r="41" spans="1:25" ht="16.5" customHeight="1" x14ac:dyDescent="0.25">
      <c r="A41" s="116" t="s">
        <v>63</v>
      </c>
      <c r="B41" s="116" t="s">
        <v>64</v>
      </c>
      <c r="C41" s="119" t="s">
        <v>257</v>
      </c>
      <c r="D41" s="116">
        <f>E41+F41</f>
        <v>1748</v>
      </c>
      <c r="E41" s="116">
        <v>578</v>
      </c>
      <c r="F41" s="116">
        <v>1170</v>
      </c>
      <c r="G41" s="116">
        <v>532</v>
      </c>
      <c r="H41" s="116">
        <v>638</v>
      </c>
      <c r="I41" s="107"/>
      <c r="J41" s="107"/>
      <c r="K41" s="107"/>
      <c r="L41" s="107"/>
      <c r="M41" s="107"/>
      <c r="N41" s="116">
        <v>210</v>
      </c>
      <c r="O41" s="116">
        <v>214</v>
      </c>
      <c r="P41" s="116">
        <v>200</v>
      </c>
      <c r="Q41" s="116">
        <v>254</v>
      </c>
      <c r="R41" s="116">
        <v>20</v>
      </c>
      <c r="S41" s="116">
        <v>20</v>
      </c>
      <c r="T41" s="116">
        <v>20</v>
      </c>
      <c r="U41" s="116">
        <v>36</v>
      </c>
      <c r="V41" s="116">
        <v>14</v>
      </c>
      <c r="W41" s="116">
        <v>18</v>
      </c>
      <c r="X41" s="116">
        <v>68</v>
      </c>
      <c r="Y41" s="116">
        <v>96</v>
      </c>
    </row>
    <row r="42" spans="1:25" ht="15" customHeight="1" x14ac:dyDescent="0.25">
      <c r="A42" s="114" t="s">
        <v>66</v>
      </c>
      <c r="B42" s="114" t="s">
        <v>67</v>
      </c>
      <c r="C42" s="127" t="s">
        <v>68</v>
      </c>
      <c r="D42" s="114">
        <v>135</v>
      </c>
      <c r="E42" s="114">
        <v>45</v>
      </c>
      <c r="F42" s="115">
        <v>90</v>
      </c>
      <c r="G42" s="115">
        <v>20</v>
      </c>
      <c r="H42" s="115">
        <v>70</v>
      </c>
      <c r="I42" s="105"/>
      <c r="J42" s="105"/>
      <c r="K42" s="105"/>
      <c r="L42" s="105"/>
      <c r="M42" s="105"/>
      <c r="N42" s="115">
        <v>10</v>
      </c>
      <c r="O42" s="115">
        <v>30</v>
      </c>
      <c r="P42" s="115">
        <v>10</v>
      </c>
      <c r="Q42" s="115">
        <v>40</v>
      </c>
      <c r="R42" s="114">
        <v>0</v>
      </c>
      <c r="S42" s="114">
        <v>0</v>
      </c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v>0</v>
      </c>
    </row>
    <row r="43" spans="1:25" ht="12.75" customHeight="1" x14ac:dyDescent="0.25">
      <c r="A43" s="114" t="s">
        <v>69</v>
      </c>
      <c r="B43" s="114" t="s">
        <v>70</v>
      </c>
      <c r="C43" s="127" t="s">
        <v>68</v>
      </c>
      <c r="D43" s="114">
        <v>138</v>
      </c>
      <c r="E43" s="114">
        <v>46</v>
      </c>
      <c r="F43" s="115">
        <v>92</v>
      </c>
      <c r="G43" s="115">
        <v>40</v>
      </c>
      <c r="H43" s="115">
        <v>52</v>
      </c>
      <c r="I43" s="105"/>
      <c r="J43" s="105"/>
      <c r="K43" s="105"/>
      <c r="L43" s="105"/>
      <c r="M43" s="105"/>
      <c r="N43" s="114">
        <v>18</v>
      </c>
      <c r="O43" s="114">
        <v>24</v>
      </c>
      <c r="P43" s="114">
        <v>22</v>
      </c>
      <c r="Q43" s="114">
        <v>28</v>
      </c>
      <c r="R43" s="114">
        <v>0</v>
      </c>
      <c r="S43" s="114">
        <v>0</v>
      </c>
      <c r="T43" s="114">
        <v>0</v>
      </c>
      <c r="U43" s="114">
        <v>0</v>
      </c>
      <c r="V43" s="114">
        <v>0</v>
      </c>
      <c r="W43" s="114">
        <v>0</v>
      </c>
      <c r="X43" s="114">
        <v>0</v>
      </c>
      <c r="Y43" s="114">
        <v>0</v>
      </c>
    </row>
    <row r="44" spans="1:25" ht="12.75" customHeight="1" x14ac:dyDescent="0.25">
      <c r="A44" s="114" t="s">
        <v>71</v>
      </c>
      <c r="B44" s="114" t="s">
        <v>72</v>
      </c>
      <c r="C44" s="127" t="s">
        <v>73</v>
      </c>
      <c r="D44" s="114">
        <v>156</v>
      </c>
      <c r="E44" s="114">
        <v>52</v>
      </c>
      <c r="F44" s="115">
        <v>104</v>
      </c>
      <c r="G44" s="115">
        <v>38</v>
      </c>
      <c r="H44" s="115">
        <v>66</v>
      </c>
      <c r="I44" s="105"/>
      <c r="J44" s="105"/>
      <c r="K44" s="105"/>
      <c r="L44" s="105"/>
      <c r="M44" s="105"/>
      <c r="N44" s="114">
        <v>0</v>
      </c>
      <c r="O44" s="114">
        <v>0</v>
      </c>
      <c r="P44" s="114">
        <v>38</v>
      </c>
      <c r="Q44" s="114">
        <v>66</v>
      </c>
      <c r="R44" s="114">
        <v>0</v>
      </c>
      <c r="S44" s="114">
        <v>0</v>
      </c>
      <c r="T44" s="114">
        <v>0</v>
      </c>
      <c r="U44" s="114">
        <v>0</v>
      </c>
      <c r="V44" s="114">
        <v>0</v>
      </c>
      <c r="W44" s="114">
        <v>0</v>
      </c>
      <c r="X44" s="114">
        <v>0</v>
      </c>
      <c r="Y44" s="114">
        <v>0</v>
      </c>
    </row>
    <row r="45" spans="1:25" ht="13.5" customHeight="1" x14ac:dyDescent="0.25">
      <c r="A45" s="114" t="s">
        <v>74</v>
      </c>
      <c r="B45" s="114" t="s">
        <v>75</v>
      </c>
      <c r="C45" s="127" t="s">
        <v>33</v>
      </c>
      <c r="D45" s="114">
        <v>75</v>
      </c>
      <c r="E45" s="114">
        <v>25</v>
      </c>
      <c r="F45" s="115">
        <v>50</v>
      </c>
      <c r="G45" s="115">
        <v>34</v>
      </c>
      <c r="H45" s="115">
        <v>16</v>
      </c>
      <c r="I45" s="105"/>
      <c r="J45" s="105"/>
      <c r="K45" s="105"/>
      <c r="L45" s="105"/>
      <c r="M45" s="105"/>
      <c r="N45" s="114">
        <v>34</v>
      </c>
      <c r="O45" s="114">
        <v>16</v>
      </c>
      <c r="P45" s="114">
        <v>0</v>
      </c>
      <c r="Q45" s="114">
        <v>0</v>
      </c>
      <c r="R45" s="114">
        <v>0</v>
      </c>
      <c r="S45" s="114">
        <v>0</v>
      </c>
      <c r="T45" s="114">
        <v>0</v>
      </c>
      <c r="U45" s="114">
        <v>0</v>
      </c>
      <c r="V45" s="114">
        <v>0</v>
      </c>
      <c r="W45" s="114">
        <v>0</v>
      </c>
      <c r="X45" s="114">
        <v>0</v>
      </c>
      <c r="Y45" s="114">
        <v>0</v>
      </c>
    </row>
    <row r="46" spans="1:25" ht="16.5" customHeight="1" x14ac:dyDescent="0.25">
      <c r="A46" s="198" t="s">
        <v>76</v>
      </c>
      <c r="B46" s="198" t="s">
        <v>77</v>
      </c>
      <c r="C46" s="198" t="s">
        <v>36</v>
      </c>
      <c r="D46" s="198">
        <v>66</v>
      </c>
      <c r="E46" s="198">
        <v>22</v>
      </c>
      <c r="F46" s="219">
        <v>44</v>
      </c>
      <c r="G46" s="219">
        <v>32</v>
      </c>
      <c r="H46" s="219">
        <v>12</v>
      </c>
      <c r="I46" s="198"/>
      <c r="J46" s="111"/>
      <c r="K46" s="111"/>
      <c r="L46" s="111"/>
      <c r="M46" s="111"/>
      <c r="N46" s="198">
        <v>0</v>
      </c>
      <c r="O46" s="114">
        <v>0</v>
      </c>
      <c r="P46" s="114">
        <v>32</v>
      </c>
      <c r="Q46" s="198">
        <v>12</v>
      </c>
      <c r="R46" s="198">
        <v>0</v>
      </c>
      <c r="S46" s="198">
        <v>0</v>
      </c>
      <c r="T46" s="198">
        <v>0</v>
      </c>
      <c r="U46" s="198">
        <v>0</v>
      </c>
      <c r="V46" s="198">
        <v>0</v>
      </c>
      <c r="W46" s="198">
        <v>0</v>
      </c>
      <c r="X46" s="198">
        <v>0</v>
      </c>
      <c r="Y46" s="198">
        <v>0</v>
      </c>
    </row>
    <row r="47" spans="1:25" ht="15" hidden="1" customHeight="1" x14ac:dyDescent="0.25">
      <c r="A47" s="198"/>
      <c r="B47" s="198"/>
      <c r="C47" s="198"/>
      <c r="D47" s="198"/>
      <c r="E47" s="198"/>
      <c r="F47" s="219"/>
      <c r="G47" s="219"/>
      <c r="H47" s="219"/>
      <c r="I47" s="198"/>
      <c r="J47" s="111"/>
      <c r="K47" s="111"/>
      <c r="L47" s="111"/>
      <c r="M47" s="111"/>
      <c r="N47" s="198"/>
      <c r="O47" s="114"/>
      <c r="P47" s="114"/>
      <c r="Q47" s="198"/>
      <c r="R47" s="198"/>
      <c r="S47" s="198"/>
      <c r="T47" s="198"/>
      <c r="U47" s="198"/>
      <c r="V47" s="198"/>
      <c r="W47" s="198"/>
      <c r="X47" s="198"/>
      <c r="Y47" s="198"/>
    </row>
    <row r="48" spans="1:25" x14ac:dyDescent="0.25">
      <c r="A48" s="114" t="s">
        <v>78</v>
      </c>
      <c r="B48" s="114" t="s">
        <v>79</v>
      </c>
      <c r="C48" s="127" t="s">
        <v>33</v>
      </c>
      <c r="D48" s="114">
        <v>75</v>
      </c>
      <c r="E48" s="114">
        <v>25</v>
      </c>
      <c r="F48" s="115">
        <v>50</v>
      </c>
      <c r="G48" s="115">
        <v>38</v>
      </c>
      <c r="H48" s="115">
        <v>12</v>
      </c>
      <c r="I48" s="105"/>
      <c r="J48" s="105"/>
      <c r="K48" s="105"/>
      <c r="L48" s="105"/>
      <c r="M48" s="105"/>
      <c r="N48" s="114">
        <v>38</v>
      </c>
      <c r="O48" s="114">
        <v>12</v>
      </c>
      <c r="P48" s="114">
        <v>0</v>
      </c>
      <c r="Q48" s="114">
        <v>0</v>
      </c>
      <c r="R48" s="114">
        <v>0</v>
      </c>
      <c r="S48" s="114">
        <v>0</v>
      </c>
      <c r="T48" s="114">
        <v>0</v>
      </c>
      <c r="U48" s="114">
        <v>0</v>
      </c>
      <c r="V48" s="114">
        <v>0</v>
      </c>
      <c r="W48" s="114">
        <v>0</v>
      </c>
      <c r="X48" s="114">
        <v>0</v>
      </c>
      <c r="Y48" s="114">
        <v>0</v>
      </c>
    </row>
    <row r="49" spans="1:25" ht="13.5" customHeight="1" x14ac:dyDescent="0.25">
      <c r="A49" s="114" t="s">
        <v>80</v>
      </c>
      <c r="B49" s="114" t="s">
        <v>81</v>
      </c>
      <c r="C49" s="127" t="s">
        <v>36</v>
      </c>
      <c r="D49" s="114">
        <v>69</v>
      </c>
      <c r="E49" s="114">
        <v>23</v>
      </c>
      <c r="F49" s="115">
        <v>46</v>
      </c>
      <c r="G49" s="115">
        <v>26</v>
      </c>
      <c r="H49" s="115">
        <v>20</v>
      </c>
      <c r="I49" s="105"/>
      <c r="J49" s="105"/>
      <c r="K49" s="105"/>
      <c r="L49" s="105"/>
      <c r="M49" s="105"/>
      <c r="N49" s="114">
        <v>26</v>
      </c>
      <c r="O49" s="114">
        <v>20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</row>
    <row r="50" spans="1:25" x14ac:dyDescent="0.25">
      <c r="A50" s="114" t="s">
        <v>82</v>
      </c>
      <c r="B50" s="114" t="s">
        <v>83</v>
      </c>
      <c r="C50" s="127" t="s">
        <v>84</v>
      </c>
      <c r="D50" s="114">
        <v>198</v>
      </c>
      <c r="E50" s="114">
        <v>66</v>
      </c>
      <c r="F50" s="115">
        <v>132</v>
      </c>
      <c r="G50" s="115">
        <v>62</v>
      </c>
      <c r="H50" s="115">
        <v>70</v>
      </c>
      <c r="I50" s="105"/>
      <c r="J50" s="105"/>
      <c r="K50" s="105"/>
      <c r="L50" s="105"/>
      <c r="M50" s="105"/>
      <c r="N50" s="114">
        <v>30</v>
      </c>
      <c r="O50" s="114">
        <v>30</v>
      </c>
      <c r="P50" s="114">
        <v>32</v>
      </c>
      <c r="Q50" s="114">
        <v>40</v>
      </c>
      <c r="R50" s="114">
        <v>0</v>
      </c>
      <c r="S50" s="114">
        <v>0</v>
      </c>
      <c r="T50" s="114">
        <v>0</v>
      </c>
      <c r="U50" s="114">
        <v>0</v>
      </c>
      <c r="V50" s="114">
        <v>0</v>
      </c>
      <c r="W50" s="114">
        <v>0</v>
      </c>
      <c r="X50" s="114">
        <v>0</v>
      </c>
      <c r="Y50" s="114">
        <v>0</v>
      </c>
    </row>
    <row r="51" spans="1:25" x14ac:dyDescent="0.25">
      <c r="A51" s="114" t="s">
        <v>85</v>
      </c>
      <c r="B51" s="114" t="s">
        <v>86</v>
      </c>
      <c r="C51" s="127" t="s">
        <v>87</v>
      </c>
      <c r="D51" s="114">
        <v>165</v>
      </c>
      <c r="E51" s="114">
        <v>55</v>
      </c>
      <c r="F51" s="115">
        <v>110</v>
      </c>
      <c r="G51" s="115">
        <v>50</v>
      </c>
      <c r="H51" s="115">
        <v>60</v>
      </c>
      <c r="I51" s="105"/>
      <c r="J51" s="105"/>
      <c r="K51" s="105"/>
      <c r="L51" s="105"/>
      <c r="M51" s="105"/>
      <c r="N51" s="114">
        <v>20</v>
      </c>
      <c r="O51" s="114">
        <v>28</v>
      </c>
      <c r="P51" s="114">
        <v>30</v>
      </c>
      <c r="Q51" s="114">
        <v>32</v>
      </c>
      <c r="R51" s="114">
        <v>0</v>
      </c>
      <c r="S51" s="114">
        <v>0</v>
      </c>
      <c r="T51" s="114">
        <v>0</v>
      </c>
      <c r="U51" s="114">
        <v>0</v>
      </c>
      <c r="V51" s="114">
        <v>0</v>
      </c>
      <c r="W51" s="114">
        <v>0</v>
      </c>
      <c r="X51" s="114">
        <v>0</v>
      </c>
      <c r="Y51" s="114">
        <v>0</v>
      </c>
    </row>
    <row r="52" spans="1:25" x14ac:dyDescent="0.25">
      <c r="A52" s="114" t="s">
        <v>88</v>
      </c>
      <c r="B52" s="114" t="s">
        <v>89</v>
      </c>
      <c r="C52" s="127" t="s">
        <v>59</v>
      </c>
      <c r="D52" s="114">
        <v>144</v>
      </c>
      <c r="E52" s="114">
        <v>48</v>
      </c>
      <c r="F52" s="115">
        <v>96</v>
      </c>
      <c r="G52" s="115">
        <v>40</v>
      </c>
      <c r="H52" s="115">
        <v>56</v>
      </c>
      <c r="I52" s="105"/>
      <c r="J52" s="105"/>
      <c r="K52" s="105"/>
      <c r="L52" s="105"/>
      <c r="M52" s="105"/>
      <c r="N52" s="114">
        <v>0</v>
      </c>
      <c r="O52" s="114">
        <v>0</v>
      </c>
      <c r="P52" s="114">
        <v>0</v>
      </c>
      <c r="Q52" s="114">
        <v>0</v>
      </c>
      <c r="R52" s="114">
        <v>20</v>
      </c>
      <c r="S52" s="114">
        <v>36</v>
      </c>
      <c r="T52" s="114">
        <v>20</v>
      </c>
      <c r="U52" s="114">
        <v>20</v>
      </c>
      <c r="V52" s="114">
        <v>0</v>
      </c>
      <c r="W52" s="114">
        <v>0</v>
      </c>
      <c r="X52" s="114">
        <v>0</v>
      </c>
      <c r="Y52" s="114">
        <v>0</v>
      </c>
    </row>
    <row r="53" spans="1:25" ht="15" customHeight="1" x14ac:dyDescent="0.25">
      <c r="A53" s="114" t="s">
        <v>90</v>
      </c>
      <c r="B53" s="114" t="s">
        <v>91</v>
      </c>
      <c r="C53" s="120" t="s">
        <v>92</v>
      </c>
      <c r="D53" s="114">
        <v>102</v>
      </c>
      <c r="E53" s="114">
        <v>34</v>
      </c>
      <c r="F53" s="115">
        <v>68</v>
      </c>
      <c r="G53" s="115">
        <v>20</v>
      </c>
      <c r="H53" s="115">
        <v>48</v>
      </c>
      <c r="I53" s="105"/>
      <c r="J53" s="105"/>
      <c r="K53" s="105"/>
      <c r="L53" s="105"/>
      <c r="M53" s="105"/>
      <c r="N53" s="114">
        <v>0</v>
      </c>
      <c r="O53" s="114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4">
        <v>0</v>
      </c>
      <c r="V53" s="114">
        <v>0</v>
      </c>
      <c r="W53" s="114">
        <v>0</v>
      </c>
      <c r="X53" s="114">
        <v>20</v>
      </c>
      <c r="Y53" s="114">
        <v>48</v>
      </c>
    </row>
    <row r="54" spans="1:25" ht="13.5" customHeight="1" x14ac:dyDescent="0.25">
      <c r="A54" s="114" t="s">
        <v>93</v>
      </c>
      <c r="B54" s="114" t="s">
        <v>262</v>
      </c>
      <c r="C54" s="127" t="s">
        <v>84</v>
      </c>
      <c r="D54" s="114">
        <v>117</v>
      </c>
      <c r="E54" s="114">
        <v>39</v>
      </c>
      <c r="F54" s="115">
        <v>78</v>
      </c>
      <c r="G54" s="115">
        <v>48</v>
      </c>
      <c r="H54" s="115">
        <v>30</v>
      </c>
      <c r="I54" s="105"/>
      <c r="J54" s="105"/>
      <c r="K54" s="105"/>
      <c r="L54" s="105"/>
      <c r="M54" s="105"/>
      <c r="N54" s="114">
        <v>24</v>
      </c>
      <c r="O54" s="114">
        <v>14</v>
      </c>
      <c r="P54" s="114">
        <v>24</v>
      </c>
      <c r="Q54" s="114">
        <v>16</v>
      </c>
      <c r="R54" s="114">
        <v>0</v>
      </c>
      <c r="S54" s="114">
        <v>0</v>
      </c>
      <c r="T54" s="114">
        <v>0</v>
      </c>
      <c r="U54" s="114">
        <v>0</v>
      </c>
      <c r="V54" s="114">
        <v>0</v>
      </c>
      <c r="W54" s="114">
        <v>0</v>
      </c>
      <c r="X54" s="114"/>
      <c r="Y54" s="114">
        <v>0</v>
      </c>
    </row>
    <row r="55" spans="1:25" x14ac:dyDescent="0.25">
      <c r="A55" s="114" t="s">
        <v>95</v>
      </c>
      <c r="B55" s="114" t="s">
        <v>96</v>
      </c>
      <c r="C55" s="127" t="s">
        <v>253</v>
      </c>
      <c r="D55" s="114">
        <v>48</v>
      </c>
      <c r="E55" s="114">
        <v>16</v>
      </c>
      <c r="F55" s="115">
        <v>32</v>
      </c>
      <c r="G55" s="115">
        <v>14</v>
      </c>
      <c r="H55" s="115">
        <v>18</v>
      </c>
      <c r="I55" s="105"/>
      <c r="J55" s="105"/>
      <c r="K55" s="105"/>
      <c r="L55" s="105"/>
      <c r="M55" s="105"/>
      <c r="N55" s="114">
        <v>0</v>
      </c>
      <c r="O55" s="114">
        <v>0</v>
      </c>
      <c r="P55" s="114">
        <v>0</v>
      </c>
      <c r="Q55" s="114">
        <v>0</v>
      </c>
      <c r="R55" s="114">
        <v>0</v>
      </c>
      <c r="S55" s="114">
        <v>0</v>
      </c>
      <c r="T55" s="114">
        <v>0</v>
      </c>
      <c r="U55" s="114">
        <v>0</v>
      </c>
      <c r="V55" s="114">
        <v>14</v>
      </c>
      <c r="W55" s="114">
        <v>18</v>
      </c>
      <c r="X55" s="114">
        <v>0</v>
      </c>
      <c r="Y55" s="114">
        <v>0</v>
      </c>
    </row>
    <row r="56" spans="1:25" ht="25.5" customHeight="1" x14ac:dyDescent="0.25">
      <c r="A56" s="114" t="s">
        <v>98</v>
      </c>
      <c r="B56" s="114" t="s">
        <v>99</v>
      </c>
      <c r="C56" s="127" t="s">
        <v>36</v>
      </c>
      <c r="D56" s="114">
        <v>78</v>
      </c>
      <c r="E56" s="114">
        <v>26</v>
      </c>
      <c r="F56" s="115">
        <v>82</v>
      </c>
      <c r="G56" s="115">
        <v>22</v>
      </c>
      <c r="H56" s="115">
        <v>60</v>
      </c>
      <c r="I56" s="105"/>
      <c r="J56" s="105"/>
      <c r="K56" s="105"/>
      <c r="L56" s="105"/>
      <c r="M56" s="105"/>
      <c r="N56" s="114">
        <v>0</v>
      </c>
      <c r="O56" s="114">
        <v>0</v>
      </c>
      <c r="P56" s="114">
        <v>22</v>
      </c>
      <c r="Q56" s="114">
        <v>60</v>
      </c>
      <c r="R56" s="114">
        <v>0</v>
      </c>
      <c r="S56" s="114">
        <v>0</v>
      </c>
      <c r="T56" s="114">
        <v>0</v>
      </c>
      <c r="U56" s="114">
        <v>0</v>
      </c>
      <c r="V56" s="114">
        <v>0</v>
      </c>
      <c r="W56" s="114">
        <v>0</v>
      </c>
      <c r="X56" s="114">
        <v>0</v>
      </c>
      <c r="Y56" s="114">
        <v>0</v>
      </c>
    </row>
    <row r="57" spans="1:25" ht="25.5" customHeight="1" x14ac:dyDescent="0.25">
      <c r="A57" s="114" t="s">
        <v>238</v>
      </c>
      <c r="B57" s="114" t="s">
        <v>263</v>
      </c>
      <c r="C57" s="127" t="s">
        <v>33</v>
      </c>
      <c r="D57" s="114">
        <v>48</v>
      </c>
      <c r="E57" s="114">
        <v>16</v>
      </c>
      <c r="F57" s="115">
        <v>48</v>
      </c>
      <c r="G57" s="115">
        <v>30</v>
      </c>
      <c r="H57" s="115">
        <v>18</v>
      </c>
      <c r="I57" s="105"/>
      <c r="J57" s="105"/>
      <c r="K57" s="105"/>
      <c r="L57" s="105"/>
      <c r="M57" s="105"/>
      <c r="N57" s="114">
        <v>0</v>
      </c>
      <c r="O57" s="114">
        <v>0</v>
      </c>
      <c r="P57" s="114">
        <v>0</v>
      </c>
      <c r="Q57" s="114">
        <v>0</v>
      </c>
      <c r="R57" s="114">
        <v>0</v>
      </c>
      <c r="S57" s="114">
        <v>0</v>
      </c>
      <c r="T57" s="114">
        <v>0</v>
      </c>
      <c r="U57" s="114">
        <v>0</v>
      </c>
      <c r="V57" s="114">
        <v>0</v>
      </c>
      <c r="W57" s="114">
        <v>0</v>
      </c>
      <c r="X57" s="114">
        <v>30</v>
      </c>
      <c r="Y57" s="115">
        <v>18</v>
      </c>
    </row>
    <row r="58" spans="1:25" ht="28.5" customHeight="1" x14ac:dyDescent="0.25">
      <c r="A58" s="114" t="s">
        <v>100</v>
      </c>
      <c r="B58" s="114" t="s">
        <v>251</v>
      </c>
      <c r="C58" s="127" t="s">
        <v>33</v>
      </c>
      <c r="D58" s="114">
        <v>72</v>
      </c>
      <c r="E58" s="114">
        <v>24</v>
      </c>
      <c r="F58" s="115">
        <v>48</v>
      </c>
      <c r="G58" s="115">
        <v>18</v>
      </c>
      <c r="H58" s="115">
        <v>30</v>
      </c>
      <c r="I58" s="105"/>
      <c r="J58" s="105"/>
      <c r="K58" s="105"/>
      <c r="L58" s="105"/>
      <c r="M58" s="105"/>
      <c r="N58" s="114">
        <v>0</v>
      </c>
      <c r="O58" s="114">
        <v>0</v>
      </c>
      <c r="P58" s="114"/>
      <c r="Q58" s="114">
        <v>0</v>
      </c>
      <c r="R58" s="114">
        <v>0</v>
      </c>
      <c r="S58" s="114">
        <v>0</v>
      </c>
      <c r="T58" s="114">
        <v>0</v>
      </c>
      <c r="U58" s="114">
        <v>0</v>
      </c>
      <c r="V58" s="114">
        <v>0</v>
      </c>
      <c r="W58" s="114">
        <v>0</v>
      </c>
      <c r="X58" s="114">
        <v>18</v>
      </c>
      <c r="Y58" s="114">
        <v>30</v>
      </c>
    </row>
    <row r="59" spans="1:25" ht="13.5" customHeight="1" x14ac:dyDescent="0.25">
      <c r="A59" s="116" t="s">
        <v>104</v>
      </c>
      <c r="B59" s="116" t="s">
        <v>105</v>
      </c>
      <c r="C59" s="128" t="s">
        <v>261</v>
      </c>
      <c r="D59" s="116">
        <f>E59+F59</f>
        <v>1983</v>
      </c>
      <c r="E59" s="116">
        <f>F59/2</f>
        <v>661</v>
      </c>
      <c r="F59" s="116">
        <v>1322</v>
      </c>
      <c r="G59" s="116">
        <v>636</v>
      </c>
      <c r="H59" s="116">
        <v>686</v>
      </c>
      <c r="I59" s="107">
        <v>20</v>
      </c>
      <c r="J59" s="107"/>
      <c r="K59" s="107"/>
      <c r="L59" s="107"/>
      <c r="M59" s="107"/>
      <c r="N59" s="114">
        <v>0</v>
      </c>
      <c r="O59" s="114">
        <v>0</v>
      </c>
      <c r="P59" s="114">
        <v>0</v>
      </c>
      <c r="Q59" s="114">
        <v>0</v>
      </c>
      <c r="R59" s="116">
        <v>0</v>
      </c>
      <c r="S59" s="114">
        <v>0</v>
      </c>
      <c r="T59" s="114">
        <v>0</v>
      </c>
      <c r="U59" s="114">
        <v>0</v>
      </c>
      <c r="V59" s="114">
        <v>0</v>
      </c>
      <c r="W59" s="114">
        <v>0</v>
      </c>
      <c r="X59" s="114">
        <v>0</v>
      </c>
      <c r="Y59" s="114">
        <v>0</v>
      </c>
    </row>
    <row r="60" spans="1:25" ht="27.75" customHeight="1" x14ac:dyDescent="0.25">
      <c r="A60" s="116" t="s">
        <v>107</v>
      </c>
      <c r="B60" s="116" t="s">
        <v>108</v>
      </c>
      <c r="C60" s="119" t="s">
        <v>256</v>
      </c>
      <c r="D60" s="116">
        <f>E60+F60</f>
        <v>876</v>
      </c>
      <c r="E60" s="116">
        <v>292</v>
      </c>
      <c r="F60" s="116">
        <v>584</v>
      </c>
      <c r="G60" s="116">
        <v>270</v>
      </c>
      <c r="H60" s="116">
        <v>314</v>
      </c>
      <c r="I60" s="107"/>
      <c r="J60" s="107"/>
      <c r="K60" s="107"/>
      <c r="L60" s="107"/>
      <c r="M60" s="107"/>
      <c r="N60" s="114">
        <v>0</v>
      </c>
      <c r="O60" s="114">
        <v>0</v>
      </c>
      <c r="P60" s="114">
        <v>0</v>
      </c>
      <c r="Q60" s="114">
        <v>0</v>
      </c>
      <c r="R60" s="116">
        <v>80</v>
      </c>
      <c r="S60" s="116">
        <v>88</v>
      </c>
      <c r="T60" s="116">
        <v>98</v>
      </c>
      <c r="U60" s="116">
        <v>98</v>
      </c>
      <c r="V60" s="116">
        <v>72</v>
      </c>
      <c r="W60" s="116">
        <v>84</v>
      </c>
      <c r="X60" s="116">
        <v>20</v>
      </c>
      <c r="Y60" s="116">
        <v>0</v>
      </c>
    </row>
    <row r="61" spans="1:25" x14ac:dyDescent="0.25">
      <c r="A61" s="116" t="s">
        <v>110</v>
      </c>
      <c r="B61" s="116" t="s">
        <v>111</v>
      </c>
      <c r="C61" s="127"/>
      <c r="D61" s="114"/>
      <c r="E61" s="114"/>
      <c r="F61" s="114"/>
      <c r="G61" s="114"/>
      <c r="H61" s="114"/>
      <c r="I61" s="105"/>
      <c r="J61" s="105"/>
      <c r="K61" s="105"/>
      <c r="L61" s="105"/>
      <c r="M61" s="105"/>
      <c r="N61" s="114">
        <v>0</v>
      </c>
      <c r="O61" s="114">
        <v>0</v>
      </c>
      <c r="P61" s="114">
        <v>0</v>
      </c>
      <c r="Q61" s="114">
        <v>0</v>
      </c>
      <c r="R61" s="114">
        <v>0</v>
      </c>
      <c r="S61" s="124">
        <v>0</v>
      </c>
      <c r="T61" s="124">
        <v>0</v>
      </c>
      <c r="U61" s="124">
        <v>0</v>
      </c>
      <c r="V61" s="124">
        <v>0</v>
      </c>
      <c r="W61" s="124">
        <v>0</v>
      </c>
      <c r="X61" s="114">
        <v>0</v>
      </c>
      <c r="Y61" s="114">
        <v>0</v>
      </c>
    </row>
    <row r="62" spans="1:25" ht="12.75" customHeight="1" x14ac:dyDescent="0.25">
      <c r="A62" s="114" t="s">
        <v>222</v>
      </c>
      <c r="B62" s="114" t="s">
        <v>112</v>
      </c>
      <c r="C62" s="127" t="s">
        <v>264</v>
      </c>
      <c r="D62" s="114">
        <v>324</v>
      </c>
      <c r="E62" s="114">
        <v>108</v>
      </c>
      <c r="F62" s="114">
        <v>216</v>
      </c>
      <c r="G62" s="114">
        <v>120</v>
      </c>
      <c r="H62" s="114">
        <v>96</v>
      </c>
      <c r="I62" s="105"/>
      <c r="J62" s="105"/>
      <c r="K62" s="105"/>
      <c r="L62" s="105"/>
      <c r="M62" s="105"/>
      <c r="N62" s="114">
        <v>0</v>
      </c>
      <c r="O62" s="114">
        <v>0</v>
      </c>
      <c r="P62" s="114">
        <v>0</v>
      </c>
      <c r="Q62" s="114">
        <v>0</v>
      </c>
      <c r="R62" s="114">
        <v>36</v>
      </c>
      <c r="S62" s="124">
        <v>28</v>
      </c>
      <c r="T62" s="124">
        <v>40</v>
      </c>
      <c r="U62" s="124">
        <v>32</v>
      </c>
      <c r="V62" s="124">
        <v>44</v>
      </c>
      <c r="W62" s="124">
        <v>36</v>
      </c>
      <c r="X62" s="114">
        <v>0</v>
      </c>
      <c r="Y62" s="114">
        <v>0</v>
      </c>
    </row>
    <row r="63" spans="1:25" ht="15.75" customHeight="1" x14ac:dyDescent="0.25">
      <c r="A63" s="114" t="s">
        <v>227</v>
      </c>
      <c r="B63" s="114" t="s">
        <v>115</v>
      </c>
      <c r="C63" s="127"/>
      <c r="D63" s="114"/>
      <c r="E63" s="114"/>
      <c r="F63" s="114" t="s">
        <v>116</v>
      </c>
      <c r="G63" s="114"/>
      <c r="H63" s="114"/>
      <c r="I63" s="105"/>
      <c r="J63" s="105"/>
      <c r="K63" s="105"/>
      <c r="L63" s="105"/>
      <c r="M63" s="105"/>
      <c r="N63" s="114">
        <v>0</v>
      </c>
      <c r="O63" s="114">
        <v>0</v>
      </c>
      <c r="P63" s="114">
        <v>0</v>
      </c>
      <c r="Q63" s="114">
        <v>0</v>
      </c>
      <c r="R63" s="114"/>
      <c r="S63" s="124" t="s">
        <v>117</v>
      </c>
      <c r="T63" s="124">
        <v>0</v>
      </c>
      <c r="U63" s="124" t="s">
        <v>117</v>
      </c>
      <c r="V63" s="124"/>
      <c r="W63" s="124" t="s">
        <v>118</v>
      </c>
      <c r="X63" s="114">
        <v>0</v>
      </c>
      <c r="Y63" s="114">
        <v>0</v>
      </c>
    </row>
    <row r="64" spans="1:25" ht="12.75" customHeight="1" x14ac:dyDescent="0.25">
      <c r="A64" s="114" t="s">
        <v>223</v>
      </c>
      <c r="B64" s="114" t="s">
        <v>119</v>
      </c>
      <c r="C64" s="120" t="s">
        <v>87</v>
      </c>
      <c r="D64" s="114">
        <v>156</v>
      </c>
      <c r="E64" s="114">
        <v>52</v>
      </c>
      <c r="F64" s="114">
        <v>104</v>
      </c>
      <c r="G64" s="114">
        <v>50</v>
      </c>
      <c r="H64" s="114">
        <v>54</v>
      </c>
      <c r="I64" s="105"/>
      <c r="J64" s="105"/>
      <c r="K64" s="105"/>
      <c r="L64" s="105"/>
      <c r="M64" s="105"/>
      <c r="N64" s="114">
        <v>0</v>
      </c>
      <c r="O64" s="114">
        <v>0</v>
      </c>
      <c r="P64" s="114">
        <v>0</v>
      </c>
      <c r="Q64" s="114">
        <v>0</v>
      </c>
      <c r="R64" s="114">
        <v>20</v>
      </c>
      <c r="S64" s="124">
        <v>24</v>
      </c>
      <c r="T64" s="124">
        <v>30</v>
      </c>
      <c r="U64" s="124">
        <v>30</v>
      </c>
      <c r="V64" s="124">
        <v>0</v>
      </c>
      <c r="W64" s="124">
        <v>0</v>
      </c>
      <c r="X64" s="114">
        <v>0</v>
      </c>
      <c r="Y64" s="114"/>
    </row>
    <row r="65" spans="1:25" ht="14.25" customHeight="1" x14ac:dyDescent="0.25">
      <c r="A65" s="114" t="s">
        <v>228</v>
      </c>
      <c r="B65" s="114" t="s">
        <v>115</v>
      </c>
      <c r="C65" s="127"/>
      <c r="D65" s="114"/>
      <c r="E65" s="114"/>
      <c r="F65" s="114" t="s">
        <v>118</v>
      </c>
      <c r="G65" s="114"/>
      <c r="H65" s="114"/>
      <c r="I65" s="105"/>
      <c r="J65" s="105"/>
      <c r="K65" s="105"/>
      <c r="L65" s="105"/>
      <c r="M65" s="105"/>
      <c r="N65" s="114">
        <v>0</v>
      </c>
      <c r="O65" s="114">
        <v>0</v>
      </c>
      <c r="P65" s="114">
        <v>0</v>
      </c>
      <c r="Q65" s="114">
        <v>0</v>
      </c>
      <c r="R65" s="114"/>
      <c r="S65" s="124" t="s">
        <v>117</v>
      </c>
      <c r="T65" s="124">
        <v>0</v>
      </c>
      <c r="U65" s="124" t="s">
        <v>117</v>
      </c>
      <c r="V65" s="124">
        <v>0</v>
      </c>
      <c r="W65" s="124">
        <v>0</v>
      </c>
      <c r="X65" s="114">
        <v>0</v>
      </c>
      <c r="Y65" s="114">
        <v>0</v>
      </c>
    </row>
    <row r="66" spans="1:25" ht="13.5" customHeight="1" x14ac:dyDescent="0.25">
      <c r="A66" s="114" t="s">
        <v>224</v>
      </c>
      <c r="B66" s="114" t="s">
        <v>121</v>
      </c>
      <c r="C66" s="127" t="s">
        <v>33</v>
      </c>
      <c r="D66" s="114">
        <v>48</v>
      </c>
      <c r="E66" s="114">
        <v>16</v>
      </c>
      <c r="F66" s="114">
        <v>32</v>
      </c>
      <c r="G66" s="114">
        <v>10</v>
      </c>
      <c r="H66" s="114">
        <v>22</v>
      </c>
      <c r="I66" s="105"/>
      <c r="J66" s="105"/>
      <c r="K66" s="105"/>
      <c r="L66" s="105"/>
      <c r="M66" s="105"/>
      <c r="N66" s="114">
        <v>0</v>
      </c>
      <c r="O66" s="114">
        <v>0</v>
      </c>
      <c r="P66" s="114">
        <v>0</v>
      </c>
      <c r="Q66" s="114">
        <v>0</v>
      </c>
      <c r="R66" s="114">
        <v>0</v>
      </c>
      <c r="S66" s="124">
        <v>0</v>
      </c>
      <c r="T66" s="124">
        <v>0</v>
      </c>
      <c r="U66" s="124">
        <v>0</v>
      </c>
      <c r="V66" s="124">
        <v>0</v>
      </c>
      <c r="W66" s="124">
        <v>0</v>
      </c>
      <c r="X66" s="115">
        <v>10</v>
      </c>
      <c r="Y66" s="115">
        <v>22</v>
      </c>
    </row>
    <row r="67" spans="1:25" ht="15.75" customHeight="1" x14ac:dyDescent="0.25">
      <c r="A67" s="114" t="s">
        <v>229</v>
      </c>
      <c r="B67" s="114" t="s">
        <v>123</v>
      </c>
      <c r="C67" s="127"/>
      <c r="D67" s="114"/>
      <c r="E67" s="114"/>
      <c r="F67" s="114" t="s">
        <v>124</v>
      </c>
      <c r="G67" s="114"/>
      <c r="H67" s="114"/>
      <c r="I67" s="105"/>
      <c r="J67" s="105"/>
      <c r="K67" s="105"/>
      <c r="L67" s="105"/>
      <c r="M67" s="105"/>
      <c r="N67" s="114">
        <v>0</v>
      </c>
      <c r="O67" s="114">
        <v>0</v>
      </c>
      <c r="P67" s="114">
        <v>0</v>
      </c>
      <c r="Q67" s="114">
        <v>0</v>
      </c>
      <c r="R67" s="114"/>
      <c r="S67" s="124" t="s">
        <v>118</v>
      </c>
      <c r="T67" s="124">
        <v>0</v>
      </c>
      <c r="U67" s="124" t="s">
        <v>125</v>
      </c>
      <c r="V67" s="124"/>
      <c r="W67" s="124" t="s">
        <v>117</v>
      </c>
      <c r="X67" s="115">
        <v>0</v>
      </c>
      <c r="Y67" s="115">
        <v>0</v>
      </c>
    </row>
    <row r="68" spans="1:25" ht="30" customHeight="1" x14ac:dyDescent="0.25">
      <c r="A68" s="114" t="s">
        <v>126</v>
      </c>
      <c r="B68" s="114" t="s">
        <v>127</v>
      </c>
      <c r="C68" s="127" t="s">
        <v>265</v>
      </c>
      <c r="D68" s="114">
        <v>348</v>
      </c>
      <c r="E68" s="114">
        <v>116</v>
      </c>
      <c r="F68" s="114">
        <v>232</v>
      </c>
      <c r="G68" s="114">
        <v>90</v>
      </c>
      <c r="H68" s="114">
        <v>142</v>
      </c>
      <c r="I68" s="105"/>
      <c r="J68" s="105"/>
      <c r="K68" s="105"/>
      <c r="L68" s="105"/>
      <c r="M68" s="105"/>
      <c r="N68" s="114">
        <v>0</v>
      </c>
      <c r="O68" s="114">
        <v>0</v>
      </c>
      <c r="P68" s="114">
        <v>0</v>
      </c>
      <c r="Q68" s="114">
        <v>0</v>
      </c>
      <c r="R68" s="114">
        <v>24</v>
      </c>
      <c r="S68" s="124">
        <v>36</v>
      </c>
      <c r="T68" s="124">
        <v>28</v>
      </c>
      <c r="U68" s="124">
        <v>36</v>
      </c>
      <c r="V68" s="124">
        <v>28</v>
      </c>
      <c r="W68" s="124">
        <v>48</v>
      </c>
      <c r="X68" s="115">
        <v>10</v>
      </c>
      <c r="Y68" s="115">
        <v>22</v>
      </c>
    </row>
    <row r="69" spans="1:25" ht="13.5" customHeight="1" x14ac:dyDescent="0.25">
      <c r="A69" s="114" t="s">
        <v>225</v>
      </c>
      <c r="B69" s="114" t="s">
        <v>129</v>
      </c>
      <c r="C69" s="127"/>
      <c r="D69" s="114"/>
      <c r="E69" s="114"/>
      <c r="F69" s="114" t="s">
        <v>116</v>
      </c>
      <c r="G69" s="114"/>
      <c r="H69" s="114"/>
      <c r="I69" s="105"/>
      <c r="J69" s="105"/>
      <c r="K69" s="105"/>
      <c r="L69" s="105"/>
      <c r="M69" s="105"/>
      <c r="N69" s="114">
        <v>0</v>
      </c>
      <c r="O69" s="114">
        <v>0</v>
      </c>
      <c r="P69" s="114">
        <v>0</v>
      </c>
      <c r="Q69" s="114">
        <v>0</v>
      </c>
      <c r="R69" s="114"/>
      <c r="S69" s="124" t="s">
        <v>117</v>
      </c>
      <c r="T69" s="124">
        <v>0</v>
      </c>
      <c r="U69" s="124" t="s">
        <v>117</v>
      </c>
      <c r="V69" s="124"/>
      <c r="W69" s="124" t="s">
        <v>118</v>
      </c>
      <c r="X69" s="114">
        <v>0</v>
      </c>
      <c r="Y69" s="114">
        <v>0</v>
      </c>
    </row>
    <row r="70" spans="1:25" ht="25.5" customHeight="1" x14ac:dyDescent="0.25">
      <c r="A70" s="116" t="s">
        <v>130</v>
      </c>
      <c r="B70" s="116" t="s">
        <v>131</v>
      </c>
      <c r="C70" s="128" t="s">
        <v>132</v>
      </c>
      <c r="D70" s="116">
        <f>+E70+F70</f>
        <v>630</v>
      </c>
      <c r="E70" s="116">
        <v>210</v>
      </c>
      <c r="F70" s="116">
        <v>420</v>
      </c>
      <c r="G70" s="116">
        <v>210</v>
      </c>
      <c r="H70" s="116">
        <v>210</v>
      </c>
      <c r="I70" s="107"/>
      <c r="J70" s="107"/>
      <c r="K70" s="107"/>
      <c r="L70" s="107"/>
      <c r="M70" s="107"/>
      <c r="N70" s="114">
        <v>0</v>
      </c>
      <c r="O70" s="114">
        <v>0</v>
      </c>
      <c r="P70" s="114">
        <v>0</v>
      </c>
      <c r="Q70" s="114">
        <v>0</v>
      </c>
      <c r="R70" s="116">
        <v>58</v>
      </c>
      <c r="S70" s="125">
        <v>54</v>
      </c>
      <c r="T70" s="125">
        <v>58</v>
      </c>
      <c r="U70" s="125">
        <v>62</v>
      </c>
      <c r="V70" s="125">
        <v>46</v>
      </c>
      <c r="W70" s="125">
        <v>50</v>
      </c>
      <c r="X70" s="116">
        <v>48</v>
      </c>
      <c r="Y70" s="116">
        <v>44</v>
      </c>
    </row>
    <row r="71" spans="1:25" ht="15.75" customHeight="1" x14ac:dyDescent="0.25">
      <c r="A71" s="114" t="s">
        <v>133</v>
      </c>
      <c r="B71" s="114" t="s">
        <v>134</v>
      </c>
      <c r="C71" s="120" t="s">
        <v>266</v>
      </c>
      <c r="D71" s="114">
        <v>330</v>
      </c>
      <c r="E71" s="114">
        <v>110</v>
      </c>
      <c r="F71" s="114">
        <v>220</v>
      </c>
      <c r="G71" s="114">
        <v>110</v>
      </c>
      <c r="H71" s="114">
        <v>110</v>
      </c>
      <c r="I71" s="105"/>
      <c r="J71" s="105"/>
      <c r="K71" s="105"/>
      <c r="L71" s="105"/>
      <c r="M71" s="105"/>
      <c r="N71" s="114">
        <v>0</v>
      </c>
      <c r="O71" s="114">
        <v>0</v>
      </c>
      <c r="P71" s="114">
        <v>0</v>
      </c>
      <c r="Q71" s="114">
        <v>0</v>
      </c>
      <c r="R71" s="114">
        <v>30</v>
      </c>
      <c r="S71" s="124">
        <v>30</v>
      </c>
      <c r="T71" s="124">
        <v>26</v>
      </c>
      <c r="U71" s="124">
        <v>30</v>
      </c>
      <c r="V71" s="124">
        <v>28</v>
      </c>
      <c r="W71" s="124">
        <v>28</v>
      </c>
      <c r="X71" s="114">
        <v>26</v>
      </c>
      <c r="Y71" s="114">
        <v>22</v>
      </c>
    </row>
    <row r="72" spans="1:25" ht="15" customHeight="1" x14ac:dyDescent="0.25">
      <c r="A72" s="114" t="s">
        <v>136</v>
      </c>
      <c r="B72" s="114" t="s">
        <v>137</v>
      </c>
      <c r="C72" s="127" t="s">
        <v>267</v>
      </c>
      <c r="D72" s="114">
        <v>300</v>
      </c>
      <c r="E72" s="114">
        <v>100</v>
      </c>
      <c r="F72" s="114">
        <v>200</v>
      </c>
      <c r="G72" s="114">
        <v>100</v>
      </c>
      <c r="H72" s="114">
        <v>100</v>
      </c>
      <c r="I72" s="105"/>
      <c r="J72" s="105"/>
      <c r="K72" s="105"/>
      <c r="L72" s="105"/>
      <c r="M72" s="105"/>
      <c r="N72" s="114">
        <v>0</v>
      </c>
      <c r="O72" s="114">
        <v>0</v>
      </c>
      <c r="P72" s="114">
        <v>0</v>
      </c>
      <c r="Q72" s="114">
        <v>0</v>
      </c>
      <c r="R72" s="114">
        <v>28</v>
      </c>
      <c r="S72" s="124">
        <v>24</v>
      </c>
      <c r="T72" s="124">
        <v>32</v>
      </c>
      <c r="U72" s="124">
        <v>32</v>
      </c>
      <c r="V72" s="124">
        <v>18</v>
      </c>
      <c r="W72" s="124">
        <v>22</v>
      </c>
      <c r="X72" s="114">
        <v>22</v>
      </c>
      <c r="Y72" s="114">
        <v>22</v>
      </c>
    </row>
    <row r="73" spans="1:25" ht="12.75" customHeight="1" x14ac:dyDescent="0.25">
      <c r="A73" s="114" t="s">
        <v>230</v>
      </c>
      <c r="B73" s="114" t="s">
        <v>129</v>
      </c>
      <c r="C73" s="127"/>
      <c r="D73" s="114"/>
      <c r="E73" s="114"/>
      <c r="F73" s="114" t="s">
        <v>140</v>
      </c>
      <c r="G73" s="114"/>
      <c r="H73" s="114"/>
      <c r="I73" s="105"/>
      <c r="J73" s="105"/>
      <c r="K73" s="105"/>
      <c r="L73" s="105"/>
      <c r="M73" s="105"/>
      <c r="N73" s="114">
        <v>0</v>
      </c>
      <c r="O73" s="114">
        <v>0</v>
      </c>
      <c r="P73" s="114">
        <v>0</v>
      </c>
      <c r="Q73" s="114">
        <v>0</v>
      </c>
      <c r="R73" s="114"/>
      <c r="S73" s="124" t="s">
        <v>118</v>
      </c>
      <c r="T73" s="124"/>
      <c r="U73" s="124" t="s">
        <v>118</v>
      </c>
      <c r="V73" s="124"/>
      <c r="W73" s="124" t="s">
        <v>118</v>
      </c>
      <c r="X73" s="114">
        <v>0</v>
      </c>
      <c r="Y73" s="114" t="s">
        <v>118</v>
      </c>
    </row>
    <row r="74" spans="1:25" ht="40.5" customHeight="1" x14ac:dyDescent="0.25">
      <c r="A74" s="116" t="s">
        <v>141</v>
      </c>
      <c r="B74" s="116" t="s">
        <v>142</v>
      </c>
      <c r="C74" s="119" t="s">
        <v>254</v>
      </c>
      <c r="D74" s="116">
        <f>E74+F74</f>
        <v>477</v>
      </c>
      <c r="E74" s="116">
        <v>159</v>
      </c>
      <c r="F74" s="116">
        <v>318</v>
      </c>
      <c r="G74" s="116">
        <v>156</v>
      </c>
      <c r="H74" s="116">
        <v>162</v>
      </c>
      <c r="I74" s="107"/>
      <c r="J74" s="107"/>
      <c r="K74" s="107"/>
      <c r="L74" s="107"/>
      <c r="M74" s="107"/>
      <c r="N74" s="114">
        <v>0</v>
      </c>
      <c r="O74" s="114">
        <v>0</v>
      </c>
      <c r="P74" s="114">
        <v>0</v>
      </c>
      <c r="Q74" s="114">
        <v>0</v>
      </c>
      <c r="R74" s="116">
        <v>42</v>
      </c>
      <c r="S74" s="125">
        <v>42</v>
      </c>
      <c r="T74" s="125">
        <v>42</v>
      </c>
      <c r="U74" s="125">
        <v>48</v>
      </c>
      <c r="V74" s="125">
        <v>28</v>
      </c>
      <c r="W74" s="125">
        <v>30</v>
      </c>
      <c r="X74" s="116">
        <v>44</v>
      </c>
      <c r="Y74" s="116">
        <v>42</v>
      </c>
    </row>
    <row r="75" spans="1:25" ht="27" customHeight="1" x14ac:dyDescent="0.25">
      <c r="A75" s="114" t="s">
        <v>144</v>
      </c>
      <c r="B75" s="114" t="s">
        <v>145</v>
      </c>
      <c r="C75" s="120" t="s">
        <v>268</v>
      </c>
      <c r="D75" s="114">
        <v>477</v>
      </c>
      <c r="E75" s="114">
        <v>159</v>
      </c>
      <c r="F75" s="114">
        <v>318</v>
      </c>
      <c r="G75" s="114">
        <v>156</v>
      </c>
      <c r="H75" s="114">
        <v>162</v>
      </c>
      <c r="I75" s="105"/>
      <c r="J75" s="105"/>
      <c r="K75" s="105"/>
      <c r="L75" s="105"/>
      <c r="M75" s="105"/>
      <c r="N75" s="114">
        <v>0</v>
      </c>
      <c r="O75" s="114">
        <v>0</v>
      </c>
      <c r="P75" s="114">
        <v>0</v>
      </c>
      <c r="Q75" s="114">
        <v>0</v>
      </c>
      <c r="R75" s="114">
        <v>42</v>
      </c>
      <c r="S75" s="124">
        <v>42</v>
      </c>
      <c r="T75" s="124">
        <v>42</v>
      </c>
      <c r="U75" s="124">
        <v>48</v>
      </c>
      <c r="V75" s="124">
        <v>28</v>
      </c>
      <c r="W75" s="124">
        <v>30</v>
      </c>
      <c r="X75" s="114">
        <v>44</v>
      </c>
      <c r="Y75" s="114">
        <v>42</v>
      </c>
    </row>
    <row r="76" spans="1:25" ht="12.75" customHeight="1" x14ac:dyDescent="0.25">
      <c r="A76" s="114" t="s">
        <v>226</v>
      </c>
      <c r="B76" s="114" t="s">
        <v>129</v>
      </c>
      <c r="C76" s="127"/>
      <c r="D76" s="114"/>
      <c r="E76" s="114"/>
      <c r="F76" s="114" t="s">
        <v>148</v>
      </c>
      <c r="G76" s="114"/>
      <c r="H76" s="114"/>
      <c r="I76" s="105"/>
      <c r="J76" s="105"/>
      <c r="K76" s="105"/>
      <c r="L76" s="105"/>
      <c r="M76" s="105"/>
      <c r="N76" s="114">
        <v>0</v>
      </c>
      <c r="O76" s="114">
        <v>0</v>
      </c>
      <c r="P76" s="114">
        <v>0</v>
      </c>
      <c r="Q76" s="114">
        <v>0</v>
      </c>
      <c r="R76" s="114"/>
      <c r="S76" s="124" t="s">
        <v>117</v>
      </c>
      <c r="T76" s="124">
        <v>0</v>
      </c>
      <c r="U76" s="124" t="s">
        <v>118</v>
      </c>
      <c r="V76" s="124"/>
      <c r="W76" s="124" t="s">
        <v>149</v>
      </c>
      <c r="X76" s="114">
        <v>0</v>
      </c>
      <c r="Y76" s="114" t="s">
        <v>116</v>
      </c>
    </row>
    <row r="77" spans="1:25" s="33" customFormat="1" ht="27" customHeight="1" x14ac:dyDescent="0.25">
      <c r="A77" s="105"/>
      <c r="B77" s="107" t="s">
        <v>150</v>
      </c>
      <c r="C77" s="122" t="s">
        <v>269</v>
      </c>
      <c r="D77" s="129">
        <f>E77+F77</f>
        <v>7920</v>
      </c>
      <c r="E77" s="129">
        <f>F77/2</f>
        <v>2640</v>
      </c>
      <c r="F77" s="118">
        <v>5280</v>
      </c>
      <c r="G77" s="107">
        <v>2275</v>
      </c>
      <c r="H77" s="107">
        <v>2367</v>
      </c>
      <c r="I77" s="107">
        <v>20</v>
      </c>
      <c r="J77" s="107">
        <v>371</v>
      </c>
      <c r="K77" s="107">
        <v>269</v>
      </c>
      <c r="L77" s="107">
        <v>492</v>
      </c>
      <c r="M77" s="107">
        <v>272</v>
      </c>
      <c r="N77" s="117">
        <v>292</v>
      </c>
      <c r="O77" s="117">
        <v>384</v>
      </c>
      <c r="P77" s="117">
        <v>248</v>
      </c>
      <c r="Q77" s="117">
        <v>378</v>
      </c>
      <c r="R77" s="117">
        <v>200</v>
      </c>
      <c r="S77" s="117">
        <v>260</v>
      </c>
      <c r="T77" s="117">
        <v>332</v>
      </c>
      <c r="U77" s="117">
        <v>318</v>
      </c>
      <c r="V77" s="117">
        <v>160</v>
      </c>
      <c r="W77" s="117">
        <v>240</v>
      </c>
      <c r="X77" s="117">
        <v>180</v>
      </c>
      <c r="Y77" s="117">
        <v>196</v>
      </c>
    </row>
    <row r="78" spans="1:25" s="109" customFormat="1" ht="17.25" customHeight="1" x14ac:dyDescent="0.25">
      <c r="A78" s="101" t="s">
        <v>240</v>
      </c>
      <c r="B78" s="105" t="s">
        <v>115</v>
      </c>
      <c r="C78" s="101" t="s">
        <v>241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</row>
    <row r="79" spans="1:25" s="109" customFormat="1" ht="24.75" customHeight="1" x14ac:dyDescent="0.25">
      <c r="A79" s="101" t="s">
        <v>242</v>
      </c>
      <c r="B79" s="105" t="s">
        <v>243</v>
      </c>
      <c r="C79" s="101" t="s">
        <v>244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</row>
    <row r="80" spans="1:25" s="109" customFormat="1" ht="15" customHeight="1" x14ac:dyDescent="0.25">
      <c r="A80" s="101" t="s">
        <v>152</v>
      </c>
      <c r="B80" s="105" t="s">
        <v>153</v>
      </c>
      <c r="C80" s="101" t="s">
        <v>245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</row>
    <row r="81" spans="1:25" ht="15" customHeight="1" x14ac:dyDescent="0.25">
      <c r="A81" s="101" t="s">
        <v>246</v>
      </c>
      <c r="B81" s="105" t="s">
        <v>247</v>
      </c>
      <c r="C81" s="101" t="s">
        <v>248</v>
      </c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</row>
    <row r="82" spans="1:25" ht="15.75" customHeight="1" x14ac:dyDescent="0.25">
      <c r="A82" s="101" t="s">
        <v>155</v>
      </c>
      <c r="B82" s="105" t="s">
        <v>156</v>
      </c>
      <c r="C82" s="101" t="s">
        <v>248</v>
      </c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</row>
    <row r="83" spans="1:25" ht="13.5" customHeight="1" x14ac:dyDescent="0.25">
      <c r="A83" s="101" t="s">
        <v>158</v>
      </c>
      <c r="B83" s="105" t="s">
        <v>159</v>
      </c>
      <c r="C83" s="101" t="s">
        <v>245</v>
      </c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</row>
    <row r="84" spans="1:25" ht="15.75" customHeight="1" x14ac:dyDescent="0.25">
      <c r="A84" s="101" t="s">
        <v>160</v>
      </c>
      <c r="B84" s="105" t="s">
        <v>161</v>
      </c>
      <c r="C84" s="101" t="s">
        <v>249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</row>
    <row r="85" spans="1:25" ht="24" customHeight="1" x14ac:dyDescent="0.25">
      <c r="A85" s="208" t="s">
        <v>239</v>
      </c>
      <c r="B85" s="208"/>
      <c r="C85" s="208"/>
      <c r="D85" s="208"/>
      <c r="E85" s="209" t="s">
        <v>250</v>
      </c>
      <c r="F85" s="210"/>
      <c r="G85" s="197" t="s">
        <v>166</v>
      </c>
      <c r="H85" s="197"/>
      <c r="I85" s="197"/>
      <c r="J85" s="107">
        <v>371</v>
      </c>
      <c r="K85" s="107">
        <v>269</v>
      </c>
      <c r="L85" s="107">
        <v>492</v>
      </c>
      <c r="M85" s="107">
        <v>272</v>
      </c>
      <c r="N85" s="116">
        <v>292</v>
      </c>
      <c r="O85" s="116">
        <v>384</v>
      </c>
      <c r="P85" s="116">
        <v>248</v>
      </c>
      <c r="Q85" s="116">
        <v>378</v>
      </c>
      <c r="R85" s="116">
        <v>200</v>
      </c>
      <c r="S85" s="116">
        <v>260</v>
      </c>
      <c r="T85" s="116">
        <v>332</v>
      </c>
      <c r="U85" s="116">
        <v>318</v>
      </c>
      <c r="V85" s="116">
        <v>160</v>
      </c>
      <c r="W85" s="116">
        <v>240</v>
      </c>
      <c r="X85" s="116">
        <v>180</v>
      </c>
      <c r="Y85" s="116">
        <v>196</v>
      </c>
    </row>
    <row r="86" spans="1:25" ht="15" customHeight="1" x14ac:dyDescent="0.25">
      <c r="A86" s="208" t="s">
        <v>156</v>
      </c>
      <c r="B86" s="208"/>
      <c r="C86" s="208"/>
      <c r="D86" s="208"/>
      <c r="E86" s="211"/>
      <c r="F86" s="212"/>
      <c r="G86" s="198" t="s">
        <v>167</v>
      </c>
      <c r="H86" s="198"/>
      <c r="I86" s="198"/>
      <c r="J86" s="105"/>
      <c r="K86" s="105"/>
      <c r="L86" s="105"/>
      <c r="M86" s="105"/>
      <c r="N86" s="98" t="s">
        <v>36</v>
      </c>
      <c r="O86" s="98"/>
      <c r="P86" s="98"/>
      <c r="Q86" s="98"/>
      <c r="R86" s="98"/>
      <c r="S86" s="98" t="s">
        <v>231</v>
      </c>
      <c r="T86" s="98"/>
      <c r="U86" s="98" t="s">
        <v>231</v>
      </c>
      <c r="V86" s="98"/>
      <c r="W86" s="98" t="s">
        <v>231</v>
      </c>
      <c r="X86" s="98"/>
      <c r="Y86" s="98" t="s">
        <v>36</v>
      </c>
    </row>
    <row r="87" spans="1:25" ht="24.75" customHeight="1" x14ac:dyDescent="0.25">
      <c r="A87" s="208" t="s">
        <v>168</v>
      </c>
      <c r="B87" s="208"/>
      <c r="C87" s="208"/>
      <c r="D87" s="208"/>
      <c r="E87" s="211"/>
      <c r="F87" s="212"/>
      <c r="G87" s="198" t="s">
        <v>172</v>
      </c>
      <c r="H87" s="198"/>
      <c r="I87" s="198"/>
      <c r="J87" s="105"/>
      <c r="K87" s="105"/>
      <c r="L87" s="105"/>
      <c r="M87" s="105"/>
      <c r="N87" s="98" t="s">
        <v>36</v>
      </c>
      <c r="O87" s="98"/>
      <c r="P87" s="98"/>
      <c r="Q87" s="98"/>
      <c r="R87" s="98"/>
      <c r="S87" s="98" t="s">
        <v>124</v>
      </c>
      <c r="T87" s="98"/>
      <c r="U87" s="102" t="s">
        <v>140</v>
      </c>
      <c r="V87" s="98"/>
      <c r="W87" s="103" t="s">
        <v>232</v>
      </c>
      <c r="X87" s="98"/>
      <c r="Y87" s="98" t="s">
        <v>124</v>
      </c>
    </row>
    <row r="88" spans="1:25" ht="27.75" customHeight="1" x14ac:dyDescent="0.25">
      <c r="A88" s="208" t="s">
        <v>169</v>
      </c>
      <c r="B88" s="208"/>
      <c r="C88" s="208"/>
      <c r="D88" s="208"/>
      <c r="E88" s="211"/>
      <c r="F88" s="212"/>
      <c r="G88" s="198" t="s">
        <v>173</v>
      </c>
      <c r="H88" s="198"/>
      <c r="I88" s="198"/>
      <c r="J88" s="105"/>
      <c r="K88" s="98"/>
      <c r="L88" s="98"/>
      <c r="M88" s="98"/>
      <c r="N88" s="98" t="s">
        <v>36</v>
      </c>
      <c r="O88" s="98"/>
      <c r="P88" s="98"/>
      <c r="Q88" s="98" t="s">
        <v>36</v>
      </c>
      <c r="R88" s="98" t="s">
        <v>36</v>
      </c>
      <c r="S88" s="98"/>
      <c r="T88" s="98"/>
      <c r="U88" s="98" t="s">
        <v>36</v>
      </c>
      <c r="V88" s="98" t="s">
        <v>36</v>
      </c>
      <c r="W88" s="98"/>
      <c r="X88" s="98"/>
      <c r="Y88" s="98" t="s">
        <v>154</v>
      </c>
    </row>
    <row r="89" spans="1:25" ht="14.25" customHeight="1" x14ac:dyDescent="0.25">
      <c r="A89" s="208" t="s">
        <v>220</v>
      </c>
      <c r="B89" s="208"/>
      <c r="C89" s="208"/>
      <c r="D89" s="208"/>
      <c r="E89" s="211"/>
      <c r="F89" s="212"/>
      <c r="G89" s="198" t="s">
        <v>174</v>
      </c>
      <c r="H89" s="198"/>
      <c r="I89" s="198"/>
      <c r="J89" s="105"/>
      <c r="K89" s="98"/>
      <c r="L89" s="98"/>
      <c r="M89" s="98">
        <v>3</v>
      </c>
      <c r="N89" s="98" t="s">
        <v>36</v>
      </c>
      <c r="O89" s="98"/>
      <c r="P89" s="98"/>
      <c r="Q89" s="98">
        <v>2</v>
      </c>
      <c r="R89" s="98"/>
      <c r="S89" s="98">
        <v>2</v>
      </c>
      <c r="T89" s="98"/>
      <c r="U89" s="98">
        <v>3</v>
      </c>
      <c r="V89" s="98"/>
      <c r="W89" s="123">
        <v>2</v>
      </c>
      <c r="X89" s="98"/>
      <c r="Y89" s="98">
        <v>3</v>
      </c>
    </row>
    <row r="90" spans="1:25" ht="20.25" customHeight="1" x14ac:dyDescent="0.25">
      <c r="A90" s="208" t="s">
        <v>221</v>
      </c>
      <c r="B90" s="208"/>
      <c r="C90" s="208"/>
      <c r="D90" s="208"/>
      <c r="E90" s="213"/>
      <c r="F90" s="214"/>
      <c r="G90" s="198" t="s">
        <v>175</v>
      </c>
      <c r="H90" s="198"/>
      <c r="I90" s="198"/>
      <c r="J90" s="105"/>
      <c r="K90" s="98"/>
      <c r="L90" s="98"/>
      <c r="M90" s="98">
        <v>3</v>
      </c>
      <c r="N90" s="98" t="s">
        <v>36</v>
      </c>
      <c r="O90" s="98"/>
      <c r="P90" s="98"/>
      <c r="Q90" s="98">
        <v>5</v>
      </c>
      <c r="R90" s="98"/>
      <c r="S90" s="98">
        <v>0</v>
      </c>
      <c r="T90" s="98"/>
      <c r="U90" s="98">
        <v>0</v>
      </c>
      <c r="V90" s="98"/>
      <c r="W90" s="98">
        <v>3</v>
      </c>
      <c r="X90" s="98"/>
      <c r="Y90" s="98">
        <v>1</v>
      </c>
    </row>
    <row r="91" spans="1:25" x14ac:dyDescent="0.25">
      <c r="A91" s="1" t="s">
        <v>14</v>
      </c>
    </row>
    <row r="92" spans="1:25" x14ac:dyDescent="0.25">
      <c r="A92" s="5"/>
    </row>
    <row r="93" spans="1:25" x14ac:dyDescent="0.25">
      <c r="A93" s="5"/>
    </row>
    <row r="94" spans="1:25" x14ac:dyDescent="0.25">
      <c r="A94" s="5"/>
    </row>
    <row r="95" spans="1:25" x14ac:dyDescent="0.25">
      <c r="A95" s="5"/>
    </row>
    <row r="96" spans="1:25" x14ac:dyDescent="0.25">
      <c r="A96" s="5"/>
    </row>
    <row r="97" spans="1:1" x14ac:dyDescent="0.25">
      <c r="A97" s="5"/>
    </row>
  </sheetData>
  <mergeCells count="65">
    <mergeCell ref="X46:X47"/>
    <mergeCell ref="B11:C11"/>
    <mergeCell ref="H46:H47"/>
    <mergeCell ref="I46:I47"/>
    <mergeCell ref="S46:S47"/>
    <mergeCell ref="T46:T47"/>
    <mergeCell ref="W46:W47"/>
    <mergeCell ref="E5:E9"/>
    <mergeCell ref="A89:D89"/>
    <mergeCell ref="A4:A9"/>
    <mergeCell ref="D46:D47"/>
    <mergeCell ref="E46:E47"/>
    <mergeCell ref="A46:A47"/>
    <mergeCell ref="B46:B47"/>
    <mergeCell ref="C46:C47"/>
    <mergeCell ref="B26:C26"/>
    <mergeCell ref="C4:C9"/>
    <mergeCell ref="D4:I4"/>
    <mergeCell ref="F46:F47"/>
    <mergeCell ref="G46:G47"/>
    <mergeCell ref="D5:D9"/>
    <mergeCell ref="G86:I86"/>
    <mergeCell ref="G7:I8"/>
    <mergeCell ref="A90:D90"/>
    <mergeCell ref="G87:I87"/>
    <mergeCell ref="G88:I88"/>
    <mergeCell ref="G89:I89"/>
    <mergeCell ref="G90:I90"/>
    <mergeCell ref="A88:D88"/>
    <mergeCell ref="A87:D87"/>
    <mergeCell ref="E85:F90"/>
    <mergeCell ref="A85:D85"/>
    <mergeCell ref="A86:D86"/>
    <mergeCell ref="X8:Y8"/>
    <mergeCell ref="V6:Y6"/>
    <mergeCell ref="J4:Y5"/>
    <mergeCell ref="U46:U47"/>
    <mergeCell ref="V46:V47"/>
    <mergeCell ref="Y46:Y47"/>
    <mergeCell ref="N7:O7"/>
    <mergeCell ref="P7:Q7"/>
    <mergeCell ref="R7:S7"/>
    <mergeCell ref="T7:U7"/>
    <mergeCell ref="V7:W7"/>
    <mergeCell ref="X7:Y7"/>
    <mergeCell ref="V8:W8"/>
    <mergeCell ref="L8:M8"/>
    <mergeCell ref="N46:N47"/>
    <mergeCell ref="Q46:Q47"/>
    <mergeCell ref="A2:Q2"/>
    <mergeCell ref="G85:I85"/>
    <mergeCell ref="R46:R47"/>
    <mergeCell ref="N6:Q6"/>
    <mergeCell ref="R6:U6"/>
    <mergeCell ref="J6:M6"/>
    <mergeCell ref="J7:K7"/>
    <mergeCell ref="L7:M7"/>
    <mergeCell ref="N8:O8"/>
    <mergeCell ref="P8:Q8"/>
    <mergeCell ref="R8:S8"/>
    <mergeCell ref="T8:U8"/>
    <mergeCell ref="J8:K8"/>
    <mergeCell ref="B4:B9"/>
    <mergeCell ref="F7:F9"/>
    <mergeCell ref="F5:I6"/>
  </mergeCells>
  <pageMargins left="0.59055118110236227" right="0.39370078740157483" top="0.59055118110236227" bottom="0.3937007874015748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1ый курс</vt:lpstr>
      <vt:lpstr>2-ой курс</vt:lpstr>
      <vt:lpstr>3-ий курс</vt:lpstr>
      <vt:lpstr>Все курсы</vt:lpstr>
      <vt:lpstr>Лист2</vt:lpstr>
      <vt:lpstr>Лист3</vt:lpstr>
      <vt:lpstr>'Все курсы'!Область_печати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2016-02-16T13:51:35Z</dcterms:modified>
</cp:coreProperties>
</file>